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60" windowWidth="11550" windowHeight="4365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rozpočet'!$A$1:$I$39</definedName>
    <definedName name="_xlnm.Print_Area" localSheetId="1">Rekapitulace!$A$1:$J$30</definedName>
  </definedNames>
  <calcPr calcId="145621"/>
</workbook>
</file>

<file path=xl/calcChain.xml><?xml version="1.0" encoding="utf-8"?>
<calcChain xmlns="http://schemas.openxmlformats.org/spreadsheetml/2006/main">
  <c r="I33" i="3" l="1"/>
  <c r="G33" i="3"/>
  <c r="I20" i="3"/>
  <c r="G20" i="3"/>
  <c r="I19" i="3"/>
  <c r="G19" i="3"/>
  <c r="I16" i="3"/>
  <c r="G16" i="3"/>
  <c r="I14" i="3"/>
  <c r="G14" i="3"/>
  <c r="I12" i="3"/>
  <c r="G12" i="3"/>
  <c r="I22" i="3" l="1"/>
  <c r="G22" i="3"/>
  <c r="I29" i="2"/>
  <c r="I30" i="3" l="1"/>
  <c r="G30" i="3"/>
  <c r="I37" i="3" l="1"/>
  <c r="G37" i="3"/>
  <c r="I36" i="3"/>
  <c r="G36" i="3"/>
  <c r="I32" i="3"/>
  <c r="G32" i="3"/>
  <c r="I29" i="3"/>
  <c r="G29" i="3"/>
  <c r="I27" i="3"/>
  <c r="G27" i="3"/>
  <c r="G38" i="3" l="1"/>
  <c r="I38" i="3"/>
  <c r="P5" i="1" l="1"/>
  <c r="J44" i="1" l="1"/>
  <c r="R45" i="1" l="1"/>
  <c r="R35" i="1" l="1"/>
  <c r="J35" i="1"/>
  <c r="E35" i="1"/>
  <c r="A9" i="2" l="1"/>
  <c r="G9" i="2" l="1"/>
  <c r="I9" i="2"/>
  <c r="E26" i="1"/>
  <c r="B4" i="2"/>
  <c r="E7" i="1" s="1"/>
  <c r="F3" i="2"/>
  <c r="A8" i="2"/>
  <c r="G8" i="2" l="1"/>
  <c r="I8" i="2"/>
  <c r="I12" i="2" s="1"/>
  <c r="G12" i="2" l="1"/>
  <c r="E41" i="1"/>
  <c r="E40" i="1" l="1"/>
  <c r="R38" i="1" s="1"/>
  <c r="R44" i="1" s="1"/>
  <c r="E44" i="1" l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<sst xmlns="http://schemas.openxmlformats.org/spreadsheetml/2006/main" count="194" uniqueCount="142">
  <si>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</si>
  <si>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</si>
  <si>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</si>
  <si>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</si>
  <si>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</si>
  <si>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</si>
  <si>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</si>
  <si>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</si>
  <si>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</si>
  <si>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</si>
  <si>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</si>
  <si>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</si>
  <si>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</si>
  <si>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</si>
  <si>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</si>
  <si>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</si>
  <si>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</si>
  <si>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</si>
  <si>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</si>
  <si>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</si>
  <si>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</si>
  <si>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</si>
  <si>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</si>
  <si>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</si>
  <si>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</si>
  <si>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</si>
  <si>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</si>
  <si>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</si>
  <si>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</si>
  <si>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</si>
  <si>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</si>
  <si>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</si>
  <si>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</si>
  <si>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</si>
  <si>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</si>
  <si>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</si>
  <si>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</si>
  <si>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</si>
  <si>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</si>
  <si>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</si>
  <si>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</si>
  <si>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</si>
  <si>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</si>
  <si>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</si>
  <si>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</si>
  <si>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</si>
  <si>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</si>
  <si>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</si>
  <si>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</si>
  <si>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</si>
  <si>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</si>
  <si>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</si>
  <si>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</si>
  <si>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</si>
  <si>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</si>
  <si>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</si>
  <si>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</si>
  <si>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</si>
  <si>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</si>
  <si>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</si>
  <si>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</si>
  <si>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</si>
  <si>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</si>
  <si>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</si>
  <si>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</si>
  <si>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</si>
  <si>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</si>
  <si>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</si>
  <si>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</si>
  <si>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</si>
  <si>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</si>
  <si>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</si>
  <si>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</si>
  <si>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</si>
  <si>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</si>
  <si>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</si>
  <si>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</si>
  <si>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</si>
  <si>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</si>
  <si>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</si>
  <si>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</si>
  <si>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</si>
  <si>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</si>
  <si>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</si>
  <si>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</si>
  <si>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</si>
  <si>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</si>
  <si>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</si>
  <si>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</si>
  <si>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</si>
  <si>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Mezisoučet zařízení č.2</t>
  </si>
  <si>
    <t>bm</t>
  </si>
  <si>
    <t>P.5</t>
  </si>
  <si>
    <t>P.6</t>
  </si>
  <si>
    <t>VRN (2% z PSV)</t>
  </si>
  <si>
    <t>Poznámka:</t>
  </si>
  <si>
    <t>"kompletní dle specifikace PD a TZ vč. souvisejících prací"</t>
  </si>
  <si>
    <t>"kompletní provedení dle specifikace PD a TZ vč. souvisejících prací"</t>
  </si>
  <si>
    <r>
      <t xml:space="preserve">Kruhové potrubí, provedení pozink, spojováno na spojky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</si>
  <si>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 xml:space="preserve"> - ø160mm, 40% tvarovek</t>
  </si>
  <si>
    <t xml:space="preserve"> - ø125mm, 40% tvarovek</t>
  </si>
  <si>
    <t xml:space="preserve">Popisovací štítky a směrové šipky na VZT potrubí, zařízení a SDK podhled  </t>
  </si>
  <si>
    <t>Zaregulování VZT vč. protokolu, uvedení zařízení do provozu, zaškolení obsluhy</t>
  </si>
  <si>
    <t>Dílenská dokumentace - příprava do výroby (opozicování potrubí VZT, dořešení detailů apod.)</t>
  </si>
  <si>
    <t>P.7</t>
  </si>
  <si>
    <t>P.8</t>
  </si>
  <si>
    <t>P.9</t>
  </si>
  <si>
    <t>Nedílnou součástí tohoto rozpočtu jsou výkresy, technická zpráva a tabulka zařízení VZT.</t>
  </si>
  <si>
    <t>P.10</t>
  </si>
  <si>
    <t>Měření hluku vč. protokolu o měření (počítáno se čtyřmi měřícími místy)</t>
  </si>
  <si>
    <t>1.2a</t>
  </si>
  <si>
    <t>2.1a</t>
  </si>
  <si>
    <r>
      <t xml:space="preserve">Přetlaková žaluzie plastová ø125mm </t>
    </r>
    <r>
      <rPr>
        <sz val="8"/>
        <color rgb="FF800080"/>
        <rFont val="Arial"/>
        <family val="2"/>
        <charset val="238"/>
      </rPr>
      <t>- "specifikace dle PD a TZ"</t>
    </r>
  </si>
  <si>
    <t>bal</t>
  </si>
  <si>
    <t>Rekonstrukce objektu I, Krajské Zdravotní a.s. - Nemocnice Děčín, o.z.</t>
  </si>
  <si>
    <t>Krajská Zdravotní  a.s., Sociální Péče 3316/12A</t>
  </si>
  <si>
    <t>Rekonstrukce Nemocnice Děčín</t>
  </si>
  <si>
    <t>Rekonstrukce objektu I - Nemocnice Děčín</t>
  </si>
  <si>
    <t>Ohebné hadice ø125mm opařená vrstvou hlukové izolace tl. 25mm o hustotě 16kg/m3, balení po 10m</t>
  </si>
  <si>
    <r>
      <t xml:space="preserve">Zpětná klapka ø150mm </t>
    </r>
    <r>
      <rPr>
        <sz val="8"/>
        <color rgb="FF800080"/>
        <rFont val="Arial"/>
        <family val="2"/>
        <charset val="238"/>
      </rPr>
      <t>- "kompletní dle specifikace PD a TZ vč. souvisejících prací"</t>
    </r>
  </si>
  <si>
    <r>
      <t xml:space="preserve">Zpětná klapka ø125mm </t>
    </r>
    <r>
      <rPr>
        <sz val="8"/>
        <color rgb="FF800080"/>
        <rFont val="Arial"/>
        <family val="2"/>
        <charset val="238"/>
      </rPr>
      <t>- "kompletní dle specifikace PD a TZ vč. souvisejících prací"</t>
    </r>
  </si>
  <si>
    <t>2.2a</t>
  </si>
  <si>
    <t>Nástěnný ventilátor ø150mm, V=150m3/h, Pext=50Pa, Pi=25W/230V vč. zabudovaného časového doběhu</t>
  </si>
  <si>
    <t>Nástěnný ventilátor ø125mm, V=80m3/h, Pext=45Pa, Pi=20W/230V vč. zabudovaného časového doběhu</t>
  </si>
  <si>
    <r>
      <t xml:space="preserve">Přetlaková žaluzie plastová ø160mm </t>
    </r>
    <r>
      <rPr>
        <sz val="8"/>
        <color rgb="FF800080"/>
        <rFont val="Arial"/>
        <family val="2"/>
        <charset val="238"/>
      </rPr>
      <t>- "specifikace dle PD a TZ"</t>
    </r>
  </si>
  <si>
    <t>Montážní, závěsný, spojovací a těsnící materiál vč. izolovaných prostupů přes střechu</t>
  </si>
  <si>
    <t>Zhotovení provozního řádu VZT zařízení</t>
  </si>
  <si>
    <t>Dokumentace skutečného provedení stavby vč. vypracování dokladové části VZT</t>
  </si>
  <si>
    <t>P.11</t>
  </si>
  <si>
    <t>SO 101 - D.1.4.2 - Vzduchotechnika</t>
  </si>
  <si>
    <t>Zařízení č.2 - Větrání sociálního zázemí sanitářů</t>
  </si>
  <si>
    <t>Doprava, svislá přeprava</t>
  </si>
  <si>
    <t>Protipožární manžety, ucpávky a tmely pro rozvody VZT (1ks viz. výkresová část)</t>
  </si>
  <si>
    <t>Kontrola stávajících rozvodů VZT v objektu vč. demontáže potrubí, které díky nové</t>
  </si>
  <si>
    <t>koncepci větrání bude nahrazeno/zrušeno (rozsah prací cca 10hodin)</t>
  </si>
  <si>
    <t xml:space="preserve">Technická a koordinační činnost na stavbě </t>
  </si>
  <si>
    <t>Zařízení č.1 - Větrání sociálního zázemí v 1.PP</t>
  </si>
  <si>
    <t>Neobsazeno</t>
  </si>
  <si>
    <t>1.1a</t>
  </si>
  <si>
    <t xml:space="preserve"> 08/2016</t>
  </si>
  <si>
    <t>Cenová soustava vlastní.</t>
  </si>
  <si>
    <t>D.1.4.2 - 03 KRYCÍ LIST SLEPÉHO ROZPOČTU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</si>
</sst>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10"/>
      <name val="Arial CE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1" applyNumberFormat="0" applyFill="0" applyAlignment="0" applyProtection="0"/>
    <xf numFmtId="0" fontId="18" fillId="3" borderId="0" applyNumberFormat="0" applyBorder="0" applyAlignment="0" applyProtection="0"/>
    <xf numFmtId="0" fontId="19" fillId="16" borderId="2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7" borderId="0" applyNumberFormat="0" applyBorder="0" applyAlignment="0" applyProtection="0"/>
    <xf numFmtId="0" fontId="1" fillId="18" borderId="6" applyNumberFormat="0" applyFont="0" applyAlignment="0" applyProtection="0"/>
    <xf numFmtId="0" fontId="25" fillId="0" borderId="7" applyNumberFormat="0" applyFill="0" applyAlignment="0" applyProtection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7" borderId="8" applyNumberFormat="0" applyAlignment="0" applyProtection="0"/>
    <xf numFmtId="0" fontId="29" fillId="19" borderId="8" applyNumberFormat="0" applyAlignment="0" applyProtection="0"/>
    <xf numFmtId="0" fontId="30" fillId="19" borderId="9" applyNumberFormat="0" applyAlignment="0" applyProtection="0"/>
    <xf numFmtId="0" fontId="31" fillId="0" borderId="0" applyNumberFormat="0" applyFill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3" borderId="0" applyNumberFormat="0" applyBorder="0" applyAlignment="0" applyProtection="0"/>
    <xf numFmtId="0" fontId="15" fillId="0" borderId="0"/>
    <xf numFmtId="0" fontId="40" fillId="0" borderId="91">
      <alignment horizontal="center" vertical="center" wrapText="1"/>
    </xf>
  </cellStyleXfs>
  <cellXfs count="233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3" fillId="0" borderId="10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2" xfId="1" applyFont="1" applyBorder="1" applyAlignment="1" applyProtection="1">
      <alignment horizontal="left" vertical="center"/>
    </xf>
    <xf numFmtId="0" fontId="3" fillId="0" borderId="13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18" xfId="1" applyFont="1" applyBorder="1" applyAlignment="1" applyProtection="1">
      <alignment horizontal="left" vertical="center"/>
    </xf>
    <xf numFmtId="0" fontId="3" fillId="0" borderId="19" xfId="1" applyFont="1" applyBorder="1" applyAlignment="1" applyProtection="1">
      <alignment horizontal="left" vertical="center"/>
    </xf>
    <xf numFmtId="0" fontId="3" fillId="0" borderId="20" xfId="1" applyFont="1" applyBorder="1" applyAlignment="1" applyProtection="1">
      <alignment horizontal="left" vertical="center"/>
    </xf>
    <xf numFmtId="0" fontId="3" fillId="0" borderId="14" xfId="1" applyFont="1" applyBorder="1" applyAlignment="1" applyProtection="1">
      <alignment horizontal="left" vertical="center"/>
    </xf>
    <xf numFmtId="0" fontId="4" fillId="0" borderId="21" xfId="1" applyFont="1" applyBorder="1" applyAlignment="1" applyProtection="1">
      <alignment horizontal="left" vertical="center"/>
    </xf>
    <xf numFmtId="0" fontId="3" fillId="0" borderId="22" xfId="1" applyFont="1" applyBorder="1" applyAlignment="1" applyProtection="1">
      <alignment horizontal="left" vertical="center"/>
    </xf>
    <xf numFmtId="164" fontId="4" fillId="0" borderId="21" xfId="1" applyNumberFormat="1" applyFont="1" applyBorder="1" applyAlignment="1" applyProtection="1">
      <alignment horizontal="right" vertical="center"/>
    </xf>
    <xf numFmtId="164" fontId="4" fillId="0" borderId="0" xfId="1" applyNumberFormat="1" applyFont="1" applyAlignment="1" applyProtection="1">
      <alignment horizontal="right" vertical="center"/>
    </xf>
    <xf numFmtId="0" fontId="4" fillId="0" borderId="23" xfId="1" applyFont="1" applyBorder="1" applyAlignment="1" applyProtection="1">
      <alignment horizontal="left" vertical="top"/>
    </xf>
    <xf numFmtId="0" fontId="3" fillId="0" borderId="24" xfId="1" applyFont="1" applyBorder="1" applyAlignment="1" applyProtection="1">
      <alignment horizontal="left" vertical="center"/>
    </xf>
    <xf numFmtId="0" fontId="3" fillId="0" borderId="25" xfId="1" applyFont="1" applyBorder="1" applyAlignment="1" applyProtection="1">
      <alignment horizontal="left" vertical="center"/>
    </xf>
    <xf numFmtId="0" fontId="4" fillId="0" borderId="23" xfId="1" applyFont="1" applyBorder="1" applyAlignment="1" applyProtection="1">
      <alignment horizontal="left" vertical="center"/>
    </xf>
    <xf numFmtId="164" fontId="4" fillId="0" borderId="24" xfId="1" applyNumberFormat="1" applyFont="1" applyBorder="1" applyAlignment="1" applyProtection="1">
      <alignment horizontal="right" vertical="center"/>
    </xf>
    <xf numFmtId="0" fontId="4" fillId="0" borderId="0" xfId="1" applyFont="1" applyAlignment="1" applyProtection="1">
      <alignment horizontal="left" vertical="top"/>
    </xf>
    <xf numFmtId="0" fontId="4" fillId="0" borderId="26" xfId="1" applyFont="1" applyBorder="1" applyAlignment="1" applyProtection="1">
      <alignment horizontal="left" vertical="center"/>
    </xf>
    <xf numFmtId="0" fontId="4" fillId="0" borderId="27" xfId="1" applyFont="1" applyBorder="1" applyAlignment="1" applyProtection="1">
      <alignment horizontal="left" vertical="center"/>
    </xf>
    <xf numFmtId="164" fontId="4" fillId="0" borderId="28" xfId="1" applyNumberFormat="1" applyFont="1" applyBorder="1" applyAlignment="1" applyProtection="1">
      <alignment horizontal="right" vertical="center"/>
    </xf>
    <xf numFmtId="0" fontId="3" fillId="0" borderId="29" xfId="1" applyFont="1" applyBorder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3" fillId="0" borderId="28" xfId="1" applyFont="1" applyBorder="1" applyAlignment="1" applyProtection="1">
      <alignment horizontal="left" vertical="center"/>
    </xf>
    <xf numFmtId="164" fontId="4" fillId="0" borderId="29" xfId="1" applyNumberFormat="1" applyFont="1" applyBorder="1" applyAlignment="1" applyProtection="1">
      <alignment horizontal="right" vertical="center"/>
    </xf>
    <xf numFmtId="49" fontId="4" fillId="0" borderId="26" xfId="1" applyNumberFormat="1" applyFont="1" applyBorder="1" applyAlignment="1" applyProtection="1">
      <alignment horizontal="left" vertical="center"/>
    </xf>
    <xf numFmtId="0" fontId="6" fillId="0" borderId="0" xfId="1" applyFont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 vertical="center"/>
    </xf>
    <xf numFmtId="0" fontId="3" fillId="0" borderId="16" xfId="1" applyFont="1" applyBorder="1" applyAlignment="1" applyProtection="1">
      <alignment horizontal="left" vertical="center"/>
    </xf>
    <xf numFmtId="0" fontId="3" fillId="0" borderId="17" xfId="1" applyFont="1" applyBorder="1" applyAlignment="1" applyProtection="1">
      <alignment horizontal="left" vertical="center"/>
    </xf>
    <xf numFmtId="0" fontId="3" fillId="0" borderId="30" xfId="1" applyFont="1" applyBorder="1" applyAlignment="1" applyProtection="1">
      <alignment horizontal="left" vertical="center"/>
    </xf>
    <xf numFmtId="0" fontId="3" fillId="0" borderId="31" xfId="1" applyFont="1" applyBorder="1" applyAlignment="1" applyProtection="1">
      <alignment horizontal="left" vertical="center"/>
    </xf>
    <xf numFmtId="0" fontId="7" fillId="0" borderId="31" xfId="1" applyFont="1" applyBorder="1" applyAlignment="1" applyProtection="1">
      <alignment horizontal="left" vertical="center"/>
    </xf>
    <xf numFmtId="0" fontId="3" fillId="0" borderId="32" xfId="1" applyFont="1" applyBorder="1" applyAlignment="1" applyProtection="1">
      <alignment horizontal="left" vertical="center"/>
    </xf>
    <xf numFmtId="0" fontId="3" fillId="0" borderId="33" xfId="1" applyFont="1" applyBorder="1" applyAlignment="1" applyProtection="1">
      <alignment horizontal="left" vertical="center"/>
    </xf>
    <xf numFmtId="0" fontId="3" fillId="0" borderId="34" xfId="1" applyFont="1" applyBorder="1" applyAlignment="1" applyProtection="1">
      <alignment horizontal="left" vertical="center"/>
    </xf>
    <xf numFmtId="0" fontId="3" fillId="0" borderId="35" xfId="1" applyFont="1" applyBorder="1" applyAlignment="1" applyProtection="1">
      <alignment horizontal="left" vertical="center"/>
    </xf>
    <xf numFmtId="0" fontId="3" fillId="0" borderId="36" xfId="1" applyFont="1" applyBorder="1" applyAlignment="1" applyProtection="1">
      <alignment horizontal="left" vertical="center"/>
    </xf>
    <xf numFmtId="0" fontId="3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8" fillId="0" borderId="40" xfId="1" applyNumberFormat="1" applyFont="1" applyBorder="1" applyAlignment="1" applyProtection="1">
      <alignment horizontal="right" vertical="center"/>
    </xf>
    <xf numFmtId="166" fontId="8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8" fillId="0" borderId="39" xfId="1" applyNumberFormat="1" applyFont="1" applyBorder="1" applyAlignment="1" applyProtection="1">
      <alignment horizontal="right" vertical="center"/>
    </xf>
    <xf numFmtId="166" fontId="8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7" fillId="0" borderId="31" xfId="1" applyFont="1" applyBorder="1" applyAlignment="1" applyProtection="1">
      <alignment horizontal="left" vertical="center" wrapText="1"/>
    </xf>
    <xf numFmtId="0" fontId="9" fillId="0" borderId="33" xfId="1" applyFont="1" applyBorder="1" applyAlignment="1" applyProtection="1">
      <alignment horizontal="left" vertical="center"/>
    </xf>
    <xf numFmtId="0" fontId="9" fillId="0" borderId="35" xfId="1" applyFont="1" applyBorder="1" applyAlignment="1" applyProtection="1">
      <alignment horizontal="left" vertical="center"/>
    </xf>
    <xf numFmtId="0" fontId="7" fillId="0" borderId="36" xfId="1" applyFont="1" applyBorder="1" applyAlignment="1" applyProtection="1">
      <alignment horizontal="left" vertical="center"/>
    </xf>
    <xf numFmtId="0" fontId="7" fillId="0" borderId="34" xfId="1" applyFont="1" applyBorder="1" applyAlignment="1" applyProtection="1">
      <alignment horizontal="left" vertical="center"/>
    </xf>
    <xf numFmtId="0" fontId="7" fillId="0" borderId="37" xfId="1" applyFont="1" applyBorder="1" applyAlignment="1" applyProtection="1">
      <alignment horizontal="left" vertical="center"/>
    </xf>
    <xf numFmtId="0" fontId="7" fillId="0" borderId="35" xfId="1" applyFont="1" applyBorder="1" applyAlignment="1" applyProtection="1">
      <alignment horizontal="left" vertical="center"/>
    </xf>
    <xf numFmtId="164" fontId="3" fillId="0" borderId="43" xfId="1" applyNumberFormat="1" applyFont="1" applyBorder="1" applyAlignment="1" applyProtection="1">
      <alignment horizontal="center" vertical="center"/>
    </xf>
    <xf numFmtId="0" fontId="10" fillId="0" borderId="18" xfId="1" applyFont="1" applyBorder="1" applyAlignment="1" applyProtection="1">
      <alignment horizontal="left" vertical="center"/>
    </xf>
    <xf numFmtId="0" fontId="3" fillId="0" borderId="26" xfId="1" applyFont="1" applyBorder="1" applyAlignment="1" applyProtection="1">
      <alignment horizontal="left" vertical="center"/>
    </xf>
    <xf numFmtId="166" fontId="8" fillId="0" borderId="27" xfId="1" applyNumberFormat="1" applyFont="1" applyBorder="1" applyAlignment="1" applyProtection="1">
      <alignment horizontal="right" vertical="center"/>
    </xf>
    <xf numFmtId="0" fontId="3" fillId="0" borderId="44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1" fillId="0" borderId="28" xfId="1" applyFont="1" applyBorder="1" applyAlignment="1" applyProtection="1">
      <alignment horizontal="right" vertical="center"/>
    </xf>
    <xf numFmtId="0" fontId="11" fillId="0" borderId="29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10" fillId="0" borderId="27" xfId="1" applyFont="1" applyBorder="1" applyAlignment="1" applyProtection="1">
      <alignment horizontal="left" vertical="center"/>
    </xf>
    <xf numFmtId="166" fontId="8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3" fillId="0" borderId="46" xfId="1" applyFont="1" applyBorder="1" applyAlignment="1" applyProtection="1">
      <alignment horizontal="left" vertical="center"/>
    </xf>
    <xf numFmtId="164" fontId="3" fillId="0" borderId="47" xfId="1" applyNumberFormat="1" applyFont="1" applyBorder="1" applyAlignment="1" applyProtection="1">
      <alignment horizontal="center" vertical="center"/>
    </xf>
    <xf numFmtId="0" fontId="3" fillId="0" borderId="41" xfId="1" applyFont="1" applyBorder="1" applyAlignment="1" applyProtection="1">
      <alignment horizontal="left" vertical="center"/>
    </xf>
    <xf numFmtId="0" fontId="3" fillId="0" borderId="39" xfId="1" applyFont="1" applyBorder="1" applyAlignment="1" applyProtection="1">
      <alignment horizontal="left" vertical="center"/>
    </xf>
    <xf numFmtId="0" fontId="3" fillId="0" borderId="40" xfId="1" applyFont="1" applyBorder="1" applyAlignment="1" applyProtection="1">
      <alignment horizontal="left" vertical="center"/>
    </xf>
    <xf numFmtId="166" fontId="8" fillId="0" borderId="48" xfId="1" applyNumberFormat="1" applyFont="1" applyBorder="1" applyAlignment="1" applyProtection="1">
      <alignment horizontal="right" vertical="center"/>
    </xf>
    <xf numFmtId="166" fontId="8" fillId="0" borderId="31" xfId="1" applyNumberFormat="1" applyFont="1" applyBorder="1" applyAlignment="1" applyProtection="1">
      <alignment horizontal="right" vertical="center"/>
    </xf>
    <xf numFmtId="165" fontId="12" fillId="0" borderId="16" xfId="1" applyNumberFormat="1" applyFont="1" applyBorder="1" applyAlignment="1" applyProtection="1">
      <alignment horizontal="right" vertical="center"/>
    </xf>
    <xf numFmtId="0" fontId="7" fillId="0" borderId="10" xfId="1" applyFont="1" applyBorder="1" applyAlignment="1" applyProtection="1">
      <alignment horizontal="left" vertical="top"/>
    </xf>
    <xf numFmtId="0" fontId="3" fillId="0" borderId="49" xfId="1" applyFont="1" applyBorder="1" applyAlignment="1" applyProtection="1">
      <alignment horizontal="left" vertical="center"/>
    </xf>
    <xf numFmtId="0" fontId="3" fillId="0" borderId="50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3" fillId="0" borderId="51" xfId="1" applyFont="1" applyBorder="1" applyAlignment="1" applyProtection="1">
      <alignment horizontal="left"/>
    </xf>
    <xf numFmtId="0" fontId="3" fillId="0" borderId="23" xfId="1" applyFont="1" applyBorder="1" applyAlignment="1" applyProtection="1">
      <alignment horizontal="left"/>
    </xf>
    <xf numFmtId="165" fontId="4" fillId="0" borderId="23" xfId="1" applyNumberFormat="1" applyFont="1" applyBorder="1" applyAlignment="1" applyProtection="1">
      <alignment horizontal="right" vertical="center"/>
    </xf>
    <xf numFmtId="166" fontId="4" fillId="0" borderId="27" xfId="1" applyNumberFormat="1" applyFont="1" applyBorder="1" applyAlignment="1" applyProtection="1">
      <alignment horizontal="right" vertical="center"/>
    </xf>
    <xf numFmtId="166" fontId="8" fillId="0" borderId="23" xfId="1" applyNumberFormat="1" applyFont="1" applyBorder="1" applyAlignment="1" applyProtection="1">
      <alignment horizontal="right" vertical="center"/>
    </xf>
    <xf numFmtId="0" fontId="3" fillId="0" borderId="52" xfId="1" applyFont="1" applyBorder="1" applyAlignment="1" applyProtection="1">
      <alignment horizontal="left" vertical="center"/>
    </xf>
    <xf numFmtId="0" fontId="7" fillId="0" borderId="53" xfId="1" applyFont="1" applyBorder="1" applyAlignment="1" applyProtection="1">
      <alignment horizontal="left" vertical="top"/>
    </xf>
    <xf numFmtId="0" fontId="3" fillId="0" borderId="18" xfId="1" applyFont="1" applyBorder="1" applyAlignment="1" applyProtection="1">
      <alignment horizontal="left" vertical="center"/>
    </xf>
    <xf numFmtId="165" fontId="4" fillId="0" borderId="27" xfId="1" applyNumberFormat="1" applyFont="1" applyBorder="1" applyAlignment="1" applyProtection="1">
      <alignment horizontal="right" vertical="center"/>
    </xf>
    <xf numFmtId="0" fontId="7" fillId="0" borderId="41" xfId="1" applyFont="1" applyBorder="1" applyAlignment="1" applyProtection="1">
      <alignment horizontal="left" vertical="center"/>
    </xf>
    <xf numFmtId="0" fontId="3" fillId="0" borderId="54" xfId="1" applyFont="1" applyBorder="1" applyAlignment="1" applyProtection="1">
      <alignment horizontal="left" vertical="center"/>
    </xf>
    <xf numFmtId="166" fontId="13" fillId="0" borderId="55" xfId="1" applyNumberFormat="1" applyFont="1" applyBorder="1" applyAlignment="1" applyProtection="1">
      <alignment horizontal="right" vertical="center"/>
    </xf>
    <xf numFmtId="0" fontId="3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/>
    </xf>
    <xf numFmtId="0" fontId="3" fillId="0" borderId="57" xfId="1" applyFont="1" applyBorder="1" applyAlignment="1" applyProtection="1">
      <alignment horizontal="left" vertical="center"/>
    </xf>
    <xf numFmtId="0" fontId="3" fillId="0" borderId="48" xfId="1" applyFont="1" applyBorder="1" applyAlignment="1" applyProtection="1">
      <alignment horizontal="left"/>
    </xf>
    <xf numFmtId="0" fontId="3" fillId="0" borderId="42" xfId="1" applyFont="1" applyBorder="1" applyAlignment="1" applyProtection="1">
      <alignment horizontal="left" vertical="center"/>
    </xf>
    <xf numFmtId="0" fontId="33" fillId="0" borderId="0" xfId="1" applyFont="1" applyAlignment="1" applyProtection="1">
      <alignment horizontal="left"/>
    </xf>
    <xf numFmtId="16" fontId="3" fillId="0" borderId="0" xfId="1" applyNumberFormat="1" applyFont="1" applyAlignment="1" applyProtection="1">
      <alignment horizontal="left"/>
    </xf>
    <xf numFmtId="0" fontId="0" fillId="0" borderId="0" xfId="0" applyAlignment="1"/>
    <xf numFmtId="166" fontId="3" fillId="0" borderId="0" xfId="1" applyNumberFormat="1" applyFont="1" applyAlignment="1" applyProtection="1">
      <alignment horizontal="right"/>
    </xf>
    <xf numFmtId="1" fontId="3" fillId="0" borderId="0" xfId="1" applyNumberFormat="1" applyFont="1" applyAlignment="1" applyProtection="1">
      <alignment horizontal="center"/>
    </xf>
    <xf numFmtId="0" fontId="3" fillId="0" borderId="0" xfId="1" applyFont="1" applyAlignment="1" applyProtection="1">
      <alignment horizontal="left"/>
    </xf>
    <xf numFmtId="0" fontId="0" fillId="0" borderId="0" xfId="0" applyFill="1"/>
    <xf numFmtId="0" fontId="4" fillId="0" borderId="0" xfId="1" applyFont="1" applyFill="1" applyBorder="1" applyAlignment="1" applyProtection="1">
      <alignment horizontal="center" vertical="center" wrapText="1"/>
    </xf>
    <xf numFmtId="0" fontId="33" fillId="0" borderId="0" xfId="1" applyFont="1" applyAlignment="1" applyProtection="1">
      <alignment horizontal="center"/>
    </xf>
    <xf numFmtId="0" fontId="34" fillId="0" borderId="0" xfId="1" applyFont="1" applyAlignment="1" applyProtection="1">
      <alignment horizontal="left"/>
    </xf>
    <xf numFmtId="0" fontId="4" fillId="0" borderId="58" xfId="1" applyFont="1" applyFill="1" applyBorder="1" applyAlignment="1" applyProtection="1">
      <alignment horizontal="center" vertical="center" wrapText="1"/>
    </xf>
    <xf numFmtId="0" fontId="4" fillId="0" borderId="59" xfId="1" applyFont="1" applyFill="1" applyBorder="1" applyAlignment="1" applyProtection="1">
      <alignment horizontal="center" vertical="center" wrapText="1"/>
    </xf>
    <xf numFmtId="0" fontId="4" fillId="0" borderId="60" xfId="1" applyFont="1" applyFill="1" applyBorder="1" applyAlignment="1" applyProtection="1">
      <alignment horizontal="center" vertical="center" wrapText="1"/>
    </xf>
    <xf numFmtId="0" fontId="4" fillId="0" borderId="61" xfId="1" applyFont="1" applyFill="1" applyBorder="1" applyAlignment="1" applyProtection="1">
      <alignment horizontal="center" vertical="center" wrapText="1"/>
    </xf>
    <xf numFmtId="0" fontId="32" fillId="0" borderId="62" xfId="1" applyFont="1" applyFill="1" applyBorder="1" applyAlignment="1" applyProtection="1">
      <alignment horizontal="left"/>
    </xf>
    <xf numFmtId="0" fontId="4" fillId="0" borderId="63" xfId="1" applyFont="1" applyFill="1" applyBorder="1" applyAlignment="1" applyProtection="1">
      <alignment horizontal="center" vertical="center" wrapText="1"/>
    </xf>
    <xf numFmtId="0" fontId="4" fillId="0" borderId="64" xfId="1" applyFont="1" applyFill="1" applyBorder="1" applyAlignment="1" applyProtection="1">
      <alignment horizontal="center" vertical="center" wrapText="1"/>
    </xf>
    <xf numFmtId="0" fontId="4" fillId="0" borderId="65" xfId="1" applyFont="1" applyFill="1" applyBorder="1" applyAlignment="1" applyProtection="1">
      <alignment horizontal="center" vertical="center" wrapText="1"/>
    </xf>
    <xf numFmtId="0" fontId="35" fillId="0" borderId="0" xfId="1" applyFont="1" applyAlignment="1" applyProtection="1">
      <alignment horizontal="right"/>
    </xf>
    <xf numFmtId="166" fontId="35" fillId="0" borderId="0" xfId="1" applyNumberFormat="1" applyFont="1" applyAlignment="1" applyProtection="1">
      <alignment horizontal="right"/>
    </xf>
    <xf numFmtId="0" fontId="4" fillId="0" borderId="0" xfId="1" applyFont="1" applyFill="1" applyAlignment="1" applyProtection="1">
      <alignment horizontal="left"/>
    </xf>
    <xf numFmtId="0" fontId="14" fillId="0" borderId="0" xfId="1" applyFont="1" applyFill="1" applyAlignment="1" applyProtection="1">
      <alignment horizontal="left" vertical="center"/>
    </xf>
    <xf numFmtId="0" fontId="4" fillId="0" borderId="0" xfId="1" applyFont="1" applyFill="1" applyAlignment="1" applyProtection="1">
      <alignment horizontal="left" vertical="center"/>
    </xf>
    <xf numFmtId="0" fontId="32" fillId="0" borderId="0" xfId="1" applyFont="1" applyFill="1" applyAlignment="1" applyProtection="1">
      <alignment horizontal="left" vertical="center"/>
    </xf>
    <xf numFmtId="14" fontId="4" fillId="0" borderId="0" xfId="1" applyNumberFormat="1" applyFont="1" applyFill="1" applyAlignment="1" applyProtection="1">
      <alignment horizontal="left" vertical="center"/>
    </xf>
    <xf numFmtId="0" fontId="36" fillId="0" borderId="0" xfId="1" applyFont="1" applyFill="1" applyAlignment="1" applyProtection="1">
      <alignment horizontal="center"/>
    </xf>
    <xf numFmtId="0" fontId="4" fillId="0" borderId="68" xfId="1" applyFont="1" applyFill="1" applyBorder="1" applyAlignment="1" applyProtection="1">
      <alignment horizontal="left"/>
    </xf>
    <xf numFmtId="0" fontId="37" fillId="0" borderId="60" xfId="1" applyFont="1" applyFill="1" applyBorder="1" applyAlignment="1" applyProtection="1">
      <alignment horizontal="left"/>
    </xf>
    <xf numFmtId="0" fontId="37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16" fontId="33" fillId="0" borderId="0" xfId="1" applyNumberFormat="1" applyFont="1" applyAlignment="1" applyProtection="1">
      <alignment horizontal="left"/>
    </xf>
    <xf numFmtId="0" fontId="4" fillId="25" borderId="80" xfId="1" applyFont="1" applyFill="1" applyBorder="1" applyAlignment="1" applyProtection="1">
      <alignment horizontal="center" vertical="center" wrapText="1"/>
    </xf>
    <xf numFmtId="0" fontId="4" fillId="25" borderId="81" xfId="1" applyFont="1" applyFill="1" applyBorder="1" applyAlignment="1" applyProtection="1">
      <alignment horizontal="center" vertical="center" wrapText="1"/>
    </xf>
    <xf numFmtId="0" fontId="4" fillId="25" borderId="82" xfId="1" applyFont="1" applyFill="1" applyBorder="1" applyAlignment="1" applyProtection="1">
      <alignment horizontal="center" vertical="center" wrapText="1"/>
    </xf>
    <xf numFmtId="166" fontId="3" fillId="0" borderId="0" xfId="1" applyNumberFormat="1" applyFont="1" applyFill="1" applyAlignment="1" applyProtection="1">
      <alignment horizontal="right"/>
    </xf>
    <xf numFmtId="0" fontId="3" fillId="0" borderId="0" xfId="1" applyFont="1" applyAlignment="1" applyProtection="1">
      <alignment horizontal="center"/>
    </xf>
    <xf numFmtId="4" fontId="0" fillId="0" borderId="0" xfId="0" applyNumberFormat="1" applyAlignment="1"/>
    <xf numFmtId="0" fontId="3" fillId="0" borderId="0" xfId="1" applyFont="1" applyFill="1" applyAlignment="1" applyProtection="1">
      <alignment horizontal="left"/>
    </xf>
    <xf numFmtId="0" fontId="39" fillId="0" borderId="0" xfId="0" applyFont="1" applyAlignment="1"/>
    <xf numFmtId="0" fontId="39" fillId="0" borderId="0" xfId="0" applyFont="1" applyFill="1"/>
    <xf numFmtId="0" fontId="39" fillId="0" borderId="0" xfId="0" applyFont="1"/>
    <xf numFmtId="16" fontId="3" fillId="0" borderId="58" xfId="1" applyNumberFormat="1" applyFont="1" applyBorder="1" applyAlignment="1" applyProtection="1">
      <alignment horizontal="left"/>
    </xf>
    <xf numFmtId="0" fontId="3" fillId="0" borderId="58" xfId="1" applyFont="1" applyBorder="1" applyAlignment="1" applyProtection="1">
      <alignment horizontal="left"/>
    </xf>
    <xf numFmtId="0" fontId="33" fillId="0" borderId="58" xfId="1" applyFont="1" applyBorder="1" applyAlignment="1" applyProtection="1">
      <alignment horizontal="center"/>
    </xf>
    <xf numFmtId="1" fontId="3" fillId="0" borderId="58" xfId="1" applyNumberFormat="1" applyFont="1" applyBorder="1" applyAlignment="1" applyProtection="1">
      <alignment horizontal="center"/>
    </xf>
    <xf numFmtId="166" fontId="3" fillId="0" borderId="58" xfId="1" applyNumberFormat="1" applyFont="1" applyBorder="1" applyAlignment="1" applyProtection="1">
      <alignment horizontal="right"/>
    </xf>
    <xf numFmtId="0" fontId="34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center"/>
    </xf>
    <xf numFmtId="1" fontId="3" fillId="0" borderId="0" xfId="1" applyNumberFormat="1" applyFont="1" applyFill="1" applyAlignment="1" applyProtection="1">
      <alignment horizontal="center"/>
    </xf>
    <xf numFmtId="0" fontId="4" fillId="0" borderId="68" xfId="1" applyFont="1" applyFill="1" applyBorder="1" applyAlignment="1" applyProtection="1">
      <alignment horizontal="left"/>
    </xf>
    <xf numFmtId="16" fontId="33" fillId="0" borderId="0" xfId="1" applyNumberFormat="1" applyFont="1" applyFill="1" applyAlignment="1" applyProtection="1">
      <alignment horizontal="left"/>
    </xf>
    <xf numFmtId="16" fontId="3" fillId="0" borderId="0" xfId="1" applyNumberFormat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left" vertical="center"/>
    </xf>
    <xf numFmtId="0" fontId="4" fillId="0" borderId="68" xfId="1" applyFont="1" applyFill="1" applyBorder="1" applyAlignment="1" applyProtection="1">
      <alignment horizontal="left"/>
    </xf>
    <xf numFmtId="0" fontId="4" fillId="0" borderId="76" xfId="1" applyFont="1" applyFill="1" applyBorder="1" applyAlignment="1" applyProtection="1">
      <alignment horizontal="left"/>
    </xf>
    <xf numFmtId="0" fontId="4" fillId="0" borderId="77" xfId="1" applyFont="1" applyFill="1" applyBorder="1" applyAlignment="1" applyProtection="1">
      <alignment horizontal="left"/>
    </xf>
    <xf numFmtId="0" fontId="4" fillId="0" borderId="83" xfId="1" applyFont="1" applyFill="1" applyBorder="1" applyAlignment="1" applyProtection="1">
      <alignment horizontal="left"/>
    </xf>
    <xf numFmtId="0" fontId="4" fillId="0" borderId="86" xfId="1" applyFont="1" applyFill="1" applyBorder="1" applyAlignment="1" applyProtection="1">
      <alignment horizontal="left"/>
    </xf>
    <xf numFmtId="0" fontId="4" fillId="0" borderId="90" xfId="1" applyFont="1" applyFill="1" applyBorder="1" applyAlignment="1" applyProtection="1">
      <alignment horizontal="left"/>
    </xf>
    <xf numFmtId="0" fontId="4" fillId="0" borderId="18" xfId="1" applyFont="1" applyBorder="1" applyAlignment="1" applyProtection="1">
      <alignment horizontal="left" vertical="center"/>
    </xf>
    <xf numFmtId="0" fontId="10" fillId="0" borderId="58" xfId="1" applyFont="1" applyBorder="1" applyAlignment="1" applyProtection="1">
      <alignment horizontal="right"/>
    </xf>
    <xf numFmtId="166" fontId="35" fillId="0" borderId="58" xfId="1" applyNumberFormat="1" applyFont="1" applyBorder="1" applyAlignment="1" applyProtection="1">
      <alignment horizontal="right"/>
    </xf>
    <xf numFmtId="0" fontId="4" fillId="0" borderId="69" xfId="1" applyFont="1" applyFill="1" applyBorder="1" applyAlignment="1" applyProtection="1">
      <alignment horizontal="left"/>
    </xf>
    <xf numFmtId="167" fontId="0" fillId="0" borderId="0" xfId="0" applyNumberFormat="1" applyFill="1"/>
    <xf numFmtId="1" fontId="0" fillId="0" borderId="0" xfId="0" applyNumberFormat="1" applyFill="1"/>
    <xf numFmtId="166" fontId="3" fillId="26" borderId="0" xfId="1" applyNumberFormat="1" applyFont="1" applyFill="1" applyAlignment="1" applyProtection="1">
      <alignment horizontal="right"/>
      <protection locked="0"/>
    </xf>
    <xf numFmtId="0" fontId="4" fillId="26" borderId="0" xfId="1" applyFont="1" applyFill="1" applyAlignment="1" applyProtection="1">
      <alignment horizontal="left" vertical="center"/>
      <protection locked="0"/>
    </xf>
    <xf numFmtId="0" fontId="4" fillId="26" borderId="21" xfId="1" applyFont="1" applyFill="1" applyBorder="1" applyAlignment="1" applyProtection="1">
      <alignment horizontal="left" vertical="center"/>
      <protection locked="0"/>
    </xf>
    <xf numFmtId="0" fontId="3" fillId="26" borderId="0" xfId="1" applyFont="1" applyFill="1" applyAlignment="1" applyProtection="1">
      <alignment horizontal="left" vertical="center"/>
      <protection locked="0"/>
    </xf>
    <xf numFmtId="0" fontId="3" fillId="26" borderId="22" xfId="1" applyFont="1" applyFill="1" applyBorder="1" applyAlignment="1" applyProtection="1">
      <alignment horizontal="left" vertical="center"/>
      <protection locked="0"/>
    </xf>
    <xf numFmtId="0" fontId="4" fillId="26" borderId="26" xfId="1" applyFont="1" applyFill="1" applyBorder="1" applyAlignment="1" applyProtection="1">
      <alignment horizontal="left" vertical="center"/>
      <protection locked="0"/>
    </xf>
    <xf numFmtId="0" fontId="4" fillId="26" borderId="27" xfId="1" applyFont="1" applyFill="1" applyBorder="1" applyAlignment="1" applyProtection="1">
      <alignment horizontal="left" vertical="center"/>
      <protection locked="0"/>
    </xf>
    <xf numFmtId="164" fontId="4" fillId="26" borderId="28" xfId="1" applyNumberFormat="1" applyFont="1" applyFill="1" applyBorder="1" applyAlignment="1" applyProtection="1">
      <alignment horizontal="right" vertical="center"/>
      <protection locked="0"/>
    </xf>
    <xf numFmtId="0" fontId="3" fillId="26" borderId="29" xfId="1" applyFont="1" applyFill="1" applyBorder="1" applyAlignment="1" applyProtection="1">
      <alignment horizontal="left" vertical="center"/>
      <protection locked="0"/>
    </xf>
    <xf numFmtId="166" fontId="8" fillId="26" borderId="27" xfId="1" applyNumberFormat="1" applyFont="1" applyFill="1" applyBorder="1" applyAlignment="1" applyProtection="1">
      <alignment horizontal="right" vertical="center"/>
      <protection locked="0"/>
    </xf>
    <xf numFmtId="166" fontId="8" fillId="26" borderId="48" xfId="1" applyNumberFormat="1" applyFont="1" applyFill="1" applyBorder="1" applyAlignment="1" applyProtection="1">
      <alignment horizontal="right" vertical="center"/>
      <protection locked="0"/>
    </xf>
    <xf numFmtId="166" fontId="8" fillId="26" borderId="30" xfId="1" applyNumberFormat="1" applyFont="1" applyFill="1" applyBorder="1" applyAlignment="1" applyProtection="1">
      <alignment horizontal="right" vertical="center"/>
      <protection locked="0"/>
    </xf>
    <xf numFmtId="0" fontId="4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2" fillId="0" borderId="13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14" xfId="1" applyFont="1" applyBorder="1" applyAlignment="1" applyProtection="1">
      <alignment horizontal="center"/>
    </xf>
    <xf numFmtId="0" fontId="4" fillId="0" borderId="93" xfId="1" applyFont="1" applyFill="1" applyBorder="1" applyAlignment="1" applyProtection="1">
      <alignment horizontal="left"/>
    </xf>
    <xf numFmtId="0" fontId="4" fillId="0" borderId="84" xfId="1" applyFont="1" applyFill="1" applyBorder="1" applyAlignment="1" applyProtection="1">
      <alignment horizontal="left"/>
    </xf>
    <xf numFmtId="0" fontId="4" fillId="0" borderId="85" xfId="1" applyFont="1" applyFill="1" applyBorder="1" applyAlignment="1" applyProtection="1">
      <alignment horizontal="left"/>
    </xf>
    <xf numFmtId="167" fontId="4" fillId="26" borderId="83" xfId="1" applyNumberFormat="1" applyFont="1" applyFill="1" applyBorder="1" applyAlignment="1" applyProtection="1">
      <alignment horizontal="right"/>
      <protection locked="0"/>
    </xf>
    <xf numFmtId="0" fontId="4" fillId="0" borderId="89" xfId="1" applyFont="1" applyFill="1" applyBorder="1" applyAlignment="1" applyProtection="1">
      <alignment horizontal="left"/>
    </xf>
    <xf numFmtId="0" fontId="4" fillId="0" borderId="87" xfId="1" applyFont="1" applyFill="1" applyBorder="1" applyAlignment="1" applyProtection="1">
      <alignment horizontal="left"/>
    </xf>
    <xf numFmtId="0" fontId="4" fillId="0" borderId="88" xfId="1" applyFont="1" applyFill="1" applyBorder="1" applyAlignment="1" applyProtection="1">
      <alignment horizontal="left"/>
    </xf>
    <xf numFmtId="167" fontId="4" fillId="26" borderId="86" xfId="1" applyNumberFormat="1" applyFont="1" applyFill="1" applyBorder="1" applyAlignment="1" applyProtection="1">
      <alignment horizontal="right"/>
      <protection locked="0"/>
    </xf>
    <xf numFmtId="167" fontId="4" fillId="26" borderId="68" xfId="1" applyNumberFormat="1" applyFont="1" applyFill="1" applyBorder="1" applyAlignment="1" applyProtection="1">
      <alignment horizontal="right"/>
      <protection locked="0"/>
    </xf>
    <xf numFmtId="0" fontId="4" fillId="0" borderId="92" xfId="1" applyFont="1" applyFill="1" applyBorder="1" applyAlignment="1" applyProtection="1">
      <alignment horizontal="left"/>
    </xf>
    <xf numFmtId="0" fontId="4" fillId="0" borderId="76" xfId="1" applyFont="1" applyFill="1" applyBorder="1" applyAlignment="1" applyProtection="1">
      <alignment horizontal="left"/>
    </xf>
    <xf numFmtId="0" fontId="4" fillId="0" borderId="77" xfId="1" applyFont="1" applyFill="1" applyBorder="1" applyAlignment="1" applyProtection="1">
      <alignment horizontal="left"/>
    </xf>
    <xf numFmtId="167" fontId="4" fillId="26" borderId="59" xfId="1" applyNumberFormat="1" applyFont="1" applyFill="1" applyBorder="1" applyAlignment="1" applyProtection="1">
      <alignment horizontal="right"/>
      <protection locked="0"/>
    </xf>
    <xf numFmtId="167" fontId="4" fillId="26" borderId="61" xfId="1" applyNumberFormat="1" applyFont="1" applyFill="1" applyBorder="1" applyAlignment="1" applyProtection="1">
      <alignment horizontal="right"/>
      <protection locked="0"/>
    </xf>
    <xf numFmtId="167" fontId="37" fillId="0" borderId="73" xfId="1" applyNumberFormat="1" applyFont="1" applyFill="1" applyBorder="1" applyAlignment="1" applyProtection="1">
      <alignment horizontal="right"/>
    </xf>
    <xf numFmtId="0" fontId="37" fillId="0" borderId="75" xfId="1" applyFont="1" applyFill="1" applyBorder="1" applyAlignment="1" applyProtection="1">
      <alignment horizontal="right"/>
    </xf>
    <xf numFmtId="0" fontId="37" fillId="0" borderId="73" xfId="1" applyFont="1" applyFill="1" applyBorder="1" applyAlignment="1" applyProtection="1">
      <alignment horizontal="right"/>
    </xf>
    <xf numFmtId="0" fontId="37" fillId="0" borderId="74" xfId="1" applyFont="1" applyFill="1" applyBorder="1" applyAlignment="1" applyProtection="1">
      <alignment horizontal="right"/>
    </xf>
    <xf numFmtId="0" fontId="4" fillId="0" borderId="59" xfId="1" applyFont="1" applyFill="1" applyBorder="1" applyAlignment="1" applyProtection="1">
      <alignment horizontal="left"/>
    </xf>
    <xf numFmtId="0" fontId="4" fillId="0" borderId="60" xfId="1" applyFont="1" applyFill="1" applyBorder="1" applyAlignment="1" applyProtection="1">
      <alignment horizontal="left"/>
    </xf>
    <xf numFmtId="0" fontId="4" fillId="0" borderId="61" xfId="1" applyFont="1" applyFill="1" applyBorder="1" applyAlignment="1" applyProtection="1">
      <alignment horizontal="left"/>
    </xf>
    <xf numFmtId="0" fontId="37" fillId="24" borderId="73" xfId="1" applyFont="1" applyFill="1" applyBorder="1" applyAlignment="1" applyProtection="1">
      <alignment horizontal="left"/>
    </xf>
    <xf numFmtId="0" fontId="37" fillId="24" borderId="74" xfId="1" applyFont="1" applyFill="1" applyBorder="1" applyAlignment="1" applyProtection="1">
      <alignment horizontal="left"/>
    </xf>
    <xf numFmtId="0" fontId="37" fillId="24" borderId="75" xfId="1" applyFont="1" applyFill="1" applyBorder="1" applyAlignment="1" applyProtection="1">
      <alignment horizontal="left"/>
    </xf>
    <xf numFmtId="0" fontId="37" fillId="24" borderId="66" xfId="1" applyFont="1" applyFill="1" applyBorder="1" applyAlignment="1" applyProtection="1">
      <alignment horizontal="center"/>
    </xf>
    <xf numFmtId="0" fontId="4" fillId="0" borderId="78" xfId="1" applyFont="1" applyFill="1" applyBorder="1" applyAlignment="1" applyProtection="1">
      <alignment horizontal="left"/>
    </xf>
    <xf numFmtId="0" fontId="4" fillId="0" borderId="79" xfId="1" applyFont="1" applyFill="1" applyBorder="1" applyAlignment="1" applyProtection="1">
      <alignment horizontal="left"/>
    </xf>
    <xf numFmtId="167" fontId="4" fillId="26" borderId="69" xfId="1" applyNumberFormat="1" applyFont="1" applyFill="1" applyBorder="1" applyAlignment="1" applyProtection="1">
      <alignment horizontal="right"/>
      <protection locked="0"/>
    </xf>
    <xf numFmtId="0" fontId="4" fillId="0" borderId="69" xfId="1" applyFont="1" applyFill="1" applyBorder="1" applyAlignment="1" applyProtection="1">
      <alignment horizontal="left"/>
    </xf>
    <xf numFmtId="167" fontId="4" fillId="0" borderId="69" xfId="1" applyNumberFormat="1" applyFont="1" applyFill="1" applyBorder="1" applyAlignment="1" applyProtection="1">
      <alignment horizontal="right"/>
    </xf>
    <xf numFmtId="0" fontId="37" fillId="25" borderId="66" xfId="1" applyFont="1" applyFill="1" applyBorder="1" applyAlignment="1" applyProtection="1">
      <alignment horizontal="left"/>
    </xf>
    <xf numFmtId="0" fontId="4" fillId="0" borderId="68" xfId="1" applyFont="1" applyFill="1" applyBorder="1" applyAlignment="1" applyProtection="1">
      <alignment horizontal="left"/>
    </xf>
    <xf numFmtId="167" fontId="4" fillId="0" borderId="68" xfId="1" applyNumberFormat="1" applyFont="1" applyFill="1" applyBorder="1" applyAlignment="1" applyProtection="1">
      <alignment horizontal="right"/>
    </xf>
    <xf numFmtId="0" fontId="36" fillId="0" borderId="0" xfId="1" applyFont="1" applyFill="1" applyAlignment="1" applyProtection="1">
      <alignment horizontal="center"/>
    </xf>
    <xf numFmtId="0" fontId="37" fillId="25" borderId="66" xfId="1" applyFont="1" applyFill="1" applyBorder="1" applyAlignment="1" applyProtection="1">
      <alignment horizontal="center"/>
    </xf>
    <xf numFmtId="0" fontId="4" fillId="0" borderId="70" xfId="1" applyFont="1" applyFill="1" applyBorder="1" applyAlignment="1" applyProtection="1">
      <alignment horizontal="left"/>
    </xf>
    <xf numFmtId="0" fontId="4" fillId="0" borderId="71" xfId="1" applyFont="1" applyFill="1" applyBorder="1" applyAlignment="1" applyProtection="1">
      <alignment horizontal="left"/>
    </xf>
    <xf numFmtId="0" fontId="4" fillId="0" borderId="72" xfId="1" applyFont="1" applyFill="1" applyBorder="1" applyAlignment="1" applyProtection="1">
      <alignment horizontal="left"/>
    </xf>
    <xf numFmtId="167" fontId="4" fillId="0" borderId="67" xfId="1" applyNumberFormat="1" applyFont="1" applyFill="1" applyBorder="1" applyAlignment="1" applyProtection="1">
      <alignment horizontal="right"/>
    </xf>
    <xf numFmtId="0" fontId="38" fillId="0" borderId="0" xfId="1" applyFont="1" applyFill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workbookViewId="0">
      <selection activeCell="E28" activeCellId="5" sqref="R38 R45 R44 R38 I28:J28 E28:R28"/>
    </sheetView>
  </sheetViews>
  <sheetFormatPr defaultRowHeight="15" x14ac:dyDescent="0.2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5703125" customWidth="1"/>
    <col min="6" max="6" width="0.5703125" customWidth="1"/>
    <col min="7" max="7" width="2.5703125" customWidth="1"/>
    <col min="8" max="8" width="2.7109375" customWidth="1"/>
    <col min="9" max="9" width="9.7109375" customWidth="1"/>
    <col min="10" max="10" width="13.5703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5703125" customWidth="1"/>
    <col min="19" max="19" width="0.5703125" customWidth="1"/>
  </cols>
  <sheetData>
    <row r="1" spans="1:19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 x14ac:dyDescent="0.3">
      <c r="A2" s="190" t="s">
        <v>141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2"/>
    </row>
    <row r="3" spans="1:19" ht="12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 x14ac:dyDescent="0.25">
      <c r="A5" s="10"/>
      <c r="B5" s="11" t="s">
        <v>0</v>
      </c>
      <c r="C5" s="11"/>
      <c r="D5" s="11"/>
      <c r="E5" s="170" t="s">
        <v>117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88">
        <f>Rekapitulace!B5</f>
        <v>0</v>
      </c>
      <c r="Q5" s="189"/>
      <c r="R5" s="14"/>
      <c r="S5" s="15"/>
    </row>
    <row r="6" spans="1:19" x14ac:dyDescent="0.25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 x14ac:dyDescent="0.25">
      <c r="A7" s="10"/>
      <c r="B7" s="11" t="s">
        <v>3</v>
      </c>
      <c r="C7" s="11"/>
      <c r="D7" s="11"/>
      <c r="E7" s="16" t="str">
        <f>Rekapitulace!B4</f>
        <v>SO 101 - D.1.4.2 - Vzduchotechnika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 x14ac:dyDescent="0.25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 x14ac:dyDescent="0.25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 x14ac:dyDescent="0.25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 x14ac:dyDescent="0.25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 x14ac:dyDescent="0.25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 x14ac:dyDescent="0.25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 x14ac:dyDescent="0.25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 x14ac:dyDescent="0.25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 x14ac:dyDescent="0.25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 x14ac:dyDescent="0.25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 x14ac:dyDescent="0.25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 x14ac:dyDescent="0.25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 x14ac:dyDescent="0.25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 x14ac:dyDescent="0.25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 x14ac:dyDescent="0.25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 x14ac:dyDescent="0.25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 x14ac:dyDescent="0.25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 x14ac:dyDescent="0.25">
      <c r="A26" s="10"/>
      <c r="B26" s="11" t="s">
        <v>15</v>
      </c>
      <c r="C26" s="11"/>
      <c r="D26" s="11"/>
      <c r="E26" s="12" t="str">
        <f>'Položkový rozpočet'!F2</f>
        <v>Krajská Zdravotní  a.s., Sociální Péče 3316/12A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 x14ac:dyDescent="0.25">
      <c r="A27" s="10"/>
      <c r="B27" s="11" t="s">
        <v>16</v>
      </c>
      <c r="C27" s="11"/>
      <c r="D27" s="11"/>
      <c r="E27" s="16" t="s">
        <v>89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 x14ac:dyDescent="0.25">
      <c r="A28" s="10"/>
      <c r="B28" s="11" t="s">
        <v>17</v>
      </c>
      <c r="C28" s="11"/>
      <c r="D28" s="11"/>
      <c r="E28" s="178"/>
      <c r="F28" s="179"/>
      <c r="G28" s="179"/>
      <c r="H28" s="179"/>
      <c r="I28" s="179"/>
      <c r="J28" s="180"/>
      <c r="K28" s="179"/>
      <c r="L28" s="179"/>
      <c r="M28" s="179"/>
      <c r="N28" s="179"/>
      <c r="O28" s="181"/>
      <c r="P28" s="182"/>
      <c r="Q28" s="183"/>
      <c r="R28" s="184"/>
      <c r="S28" s="15"/>
    </row>
    <row r="29" spans="1:19" ht="17.25" customHeight="1" x14ac:dyDescent="0.25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 x14ac:dyDescent="0.25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 x14ac:dyDescent="0.25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139</v>
      </c>
      <c r="P31" s="19"/>
      <c r="Q31" s="19"/>
      <c r="R31" s="35"/>
      <c r="S31" s="15"/>
    </row>
    <row r="32" spans="1:19" ht="8.25" customHeight="1" x14ac:dyDescent="0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 x14ac:dyDescent="0.25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 x14ac:dyDescent="0.25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 x14ac:dyDescent="0.25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 x14ac:dyDescent="0.25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 x14ac:dyDescent="0.25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 x14ac:dyDescent="0.25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94</v>
      </c>
      <c r="N38" s="32"/>
      <c r="O38" s="32"/>
      <c r="P38" s="72"/>
      <c r="Q38" s="73"/>
      <c r="R38" s="185">
        <f>E40*0.02</f>
        <v>0</v>
      </c>
      <c r="S38" s="68"/>
    </row>
    <row r="39" spans="1:19" ht="20.25" customHeight="1" x14ac:dyDescent="0.25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 x14ac:dyDescent="0.25">
      <c r="A40" s="64">
        <v>3</v>
      </c>
      <c r="B40" s="65" t="s">
        <v>41</v>
      </c>
      <c r="C40" s="14"/>
      <c r="D40" s="66" t="s">
        <v>37</v>
      </c>
      <c r="E40" s="67">
        <f>Rekapitulace!G12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 x14ac:dyDescent="0.25">
      <c r="A41" s="64">
        <v>4</v>
      </c>
      <c r="B41" s="74"/>
      <c r="C41" s="22"/>
      <c r="D41" s="66" t="s">
        <v>39</v>
      </c>
      <c r="E41" s="67">
        <f>Rekapitulace!I12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 x14ac:dyDescent="0.25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 x14ac:dyDescent="0.25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 x14ac:dyDescent="0.25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187">
        <f>SUM(R38:R43)</f>
        <v>0</v>
      </c>
      <c r="S44" s="42"/>
    </row>
    <row r="45" spans="1:19" ht="20.25" customHeight="1" x14ac:dyDescent="0.25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186">
        <f>Rekapitulace!I29</f>
        <v>0</v>
      </c>
      <c r="S45" s="38"/>
    </row>
    <row r="46" spans="1:19" ht="20.25" customHeight="1" x14ac:dyDescent="0.25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 x14ac:dyDescent="0.25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 x14ac:dyDescent="0.25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 x14ac:dyDescent="0.3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 x14ac:dyDescent="0.3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 x14ac:dyDescent="0.25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 x14ac:dyDescent="0.25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 x14ac:dyDescent="0.25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 x14ac:dyDescent="0.25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 x14ac:dyDescent="0.25"/>
    <row r="56" spans="1:19" x14ac:dyDescent="0.25">
      <c r="A56" s="11" t="s">
        <v>95</v>
      </c>
    </row>
    <row r="57" spans="1:19" x14ac:dyDescent="0.25">
      <c r="A57" s="11" t="s">
        <v>107</v>
      </c>
    </row>
    <row r="58" spans="1:19" x14ac:dyDescent="0.25">
      <c r="A58" s="11" t="s">
        <v>140</v>
      </c>
    </row>
  </sheetData>
  <sheetProtection password="C9E1" sheet="1" objects="1" scenarios="1"/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>
      <selection activeCell="I19" sqref="I19:J19"/>
    </sheetView>
  </sheetViews>
  <sheetFormatPr defaultRowHeight="15" x14ac:dyDescent="0.25"/>
  <cols>
    <col min="1" max="1" width="6.42578125" customWidth="1"/>
    <col min="4" max="4" width="12.28515625" customWidth="1"/>
    <col min="11" max="13" width="9.140625" style="117"/>
    <col min="14" max="14" width="14" style="117" bestFit="1" customWidth="1"/>
    <col min="15" max="15" width="12.140625" style="117" customWidth="1"/>
    <col min="16" max="18" width="9.140625" style="117"/>
  </cols>
  <sheetData>
    <row r="1" spans="1:10" ht="18" x14ac:dyDescent="0.25">
      <c r="A1" s="226" t="s">
        <v>80</v>
      </c>
      <c r="B1" s="226"/>
      <c r="C1" s="226"/>
      <c r="D1" s="226"/>
      <c r="E1" s="226"/>
      <c r="F1" s="226"/>
      <c r="G1" s="226"/>
      <c r="H1" s="226"/>
      <c r="I1" s="226"/>
    </row>
    <row r="2" spans="1:10" ht="9.9499999999999993" customHeight="1" x14ac:dyDescent="0.25">
      <c r="A2" s="136"/>
      <c r="B2" s="136"/>
      <c r="C2" s="136"/>
      <c r="D2" s="136"/>
      <c r="E2" s="136"/>
      <c r="F2" s="136"/>
      <c r="G2" s="136"/>
      <c r="H2" s="136"/>
      <c r="I2" s="136"/>
    </row>
    <row r="3" spans="1:10" x14ac:dyDescent="0.25">
      <c r="A3" s="132" t="s">
        <v>63</v>
      </c>
      <c r="B3" s="133" t="s">
        <v>116</v>
      </c>
      <c r="C3" s="133"/>
      <c r="D3" s="134"/>
      <c r="E3" s="134" t="s">
        <v>65</v>
      </c>
      <c r="F3" s="133" t="str">
        <f>'Položkový rozpočet'!F2</f>
        <v>Krajská Zdravotní  a.s., Sociální Péče 3316/12A</v>
      </c>
      <c r="G3" s="133"/>
      <c r="H3" s="133"/>
      <c r="I3" s="133"/>
    </row>
    <row r="4" spans="1:10" x14ac:dyDescent="0.25">
      <c r="A4" s="132" t="s">
        <v>64</v>
      </c>
      <c r="B4" s="133" t="str">
        <f>'Položkový rozpočet'!B3</f>
        <v>SO 101 - D.1.4.2 - Vzduchotechnika</v>
      </c>
      <c r="C4" s="133"/>
      <c r="D4" s="134"/>
      <c r="E4" s="134" t="s">
        <v>66</v>
      </c>
      <c r="F4" s="177"/>
      <c r="G4" s="177"/>
      <c r="H4" s="177"/>
      <c r="I4" s="177"/>
    </row>
    <row r="5" spans="1:10" x14ac:dyDescent="0.25">
      <c r="A5" s="133"/>
      <c r="B5" s="133"/>
      <c r="C5" s="133"/>
      <c r="D5" s="134"/>
      <c r="E5" s="134" t="s">
        <v>67</v>
      </c>
      <c r="F5" s="135" t="s">
        <v>139</v>
      </c>
      <c r="G5" s="133"/>
      <c r="H5" s="133"/>
      <c r="I5" s="133"/>
    </row>
    <row r="6" spans="1:10" ht="9.9499999999999993" customHeight="1" x14ac:dyDescent="0.25">
      <c r="A6" s="133"/>
      <c r="B6" s="133"/>
      <c r="C6" s="133"/>
      <c r="D6" s="133"/>
      <c r="E6" s="133"/>
      <c r="F6" s="133"/>
      <c r="G6" s="133"/>
      <c r="H6" s="133"/>
      <c r="I6" s="133"/>
    </row>
    <row r="7" spans="1:10" x14ac:dyDescent="0.25">
      <c r="A7" s="223" t="s">
        <v>81</v>
      </c>
      <c r="B7" s="223"/>
      <c r="C7" s="223"/>
      <c r="D7" s="223"/>
      <c r="E7" s="223"/>
      <c r="F7" s="223"/>
      <c r="G7" s="227" t="s">
        <v>74</v>
      </c>
      <c r="H7" s="227"/>
      <c r="I7" s="227" t="s">
        <v>76</v>
      </c>
      <c r="J7" s="227"/>
    </row>
    <row r="8" spans="1:10" x14ac:dyDescent="0.25">
      <c r="A8" s="228" t="str">
        <f>'Položkový rozpočet'!A8</f>
        <v>Zařízení č.1 - Větrání sociálního zázemí v 1.PP</v>
      </c>
      <c r="B8" s="229"/>
      <c r="C8" s="229"/>
      <c r="D8" s="229"/>
      <c r="E8" s="229"/>
      <c r="F8" s="230"/>
      <c r="G8" s="231">
        <f>'Položkový rozpočet'!G22</f>
        <v>0</v>
      </c>
      <c r="H8" s="231"/>
      <c r="I8" s="231">
        <f>'Položkový rozpočet'!I22</f>
        <v>0</v>
      </c>
      <c r="J8" s="231"/>
    </row>
    <row r="9" spans="1:10" x14ac:dyDescent="0.25">
      <c r="A9" s="224" t="str">
        <f>'Položkový rozpočet'!A25</f>
        <v>Zařízení č.2 - Větrání sociálního zázemí sanitářů</v>
      </c>
      <c r="B9" s="224"/>
      <c r="C9" s="224"/>
      <c r="D9" s="224"/>
      <c r="E9" s="224"/>
      <c r="F9" s="224"/>
      <c r="G9" s="225">
        <f>'Položkový rozpočet'!G38</f>
        <v>0</v>
      </c>
      <c r="H9" s="225"/>
      <c r="I9" s="225">
        <f>'Položkový rozpočet'!I38</f>
        <v>0</v>
      </c>
      <c r="J9" s="225"/>
    </row>
    <row r="10" spans="1:10" x14ac:dyDescent="0.25">
      <c r="A10" s="221"/>
      <c r="B10" s="221"/>
      <c r="C10" s="221"/>
      <c r="D10" s="221"/>
      <c r="E10" s="221"/>
      <c r="F10" s="221"/>
      <c r="G10" s="222"/>
      <c r="H10" s="222"/>
      <c r="I10" s="222"/>
      <c r="J10" s="222"/>
    </row>
    <row r="11" spans="1:10" ht="9.9499999999999993" customHeight="1" x14ac:dyDescent="0.25"/>
    <row r="12" spans="1:10" x14ac:dyDescent="0.25">
      <c r="A12" s="209" t="s">
        <v>82</v>
      </c>
      <c r="B12" s="210"/>
      <c r="C12" s="210"/>
      <c r="D12" s="210"/>
      <c r="E12" s="210"/>
      <c r="F12" s="208"/>
      <c r="G12" s="207">
        <f>SUM(G8:H10)</f>
        <v>0</v>
      </c>
      <c r="H12" s="208"/>
      <c r="I12" s="207">
        <f>SUM(I8:J10)</f>
        <v>0</v>
      </c>
      <c r="J12" s="208"/>
    </row>
    <row r="13" spans="1:10" ht="9.9499999999999993" customHeight="1" x14ac:dyDescent="0.25"/>
    <row r="14" spans="1:10" x14ac:dyDescent="0.25">
      <c r="A14" s="214" t="s">
        <v>83</v>
      </c>
      <c r="B14" s="215"/>
      <c r="C14" s="215"/>
      <c r="D14" s="215"/>
      <c r="E14" s="215"/>
      <c r="F14" s="215"/>
      <c r="G14" s="215"/>
      <c r="H14" s="216"/>
      <c r="I14" s="217" t="s">
        <v>74</v>
      </c>
      <c r="J14" s="217"/>
    </row>
    <row r="15" spans="1:10" s="140" customFormat="1" ht="9.9499999999999993" customHeight="1" x14ac:dyDescent="0.25">
      <c r="A15" s="138"/>
      <c r="B15" s="138"/>
      <c r="C15" s="138"/>
      <c r="D15" s="138"/>
      <c r="E15" s="138"/>
      <c r="F15" s="138"/>
      <c r="G15" s="139"/>
      <c r="H15" s="139"/>
      <c r="I15" s="139"/>
      <c r="J15" s="139"/>
    </row>
    <row r="16" spans="1:10" x14ac:dyDescent="0.25">
      <c r="A16" s="169" t="s">
        <v>84</v>
      </c>
      <c r="B16" s="211" t="s">
        <v>125</v>
      </c>
      <c r="C16" s="212"/>
      <c r="D16" s="212"/>
      <c r="E16" s="212"/>
      <c r="F16" s="212"/>
      <c r="G16" s="212"/>
      <c r="H16" s="213"/>
      <c r="I16" s="205">
        <v>0</v>
      </c>
      <c r="J16" s="206"/>
    </row>
    <row r="17" spans="1:15" x14ac:dyDescent="0.25">
      <c r="A17" s="137" t="s">
        <v>85</v>
      </c>
      <c r="B17" s="203" t="s">
        <v>131</v>
      </c>
      <c r="C17" s="203"/>
      <c r="D17" s="203"/>
      <c r="E17" s="203"/>
      <c r="F17" s="203"/>
      <c r="G17" s="203"/>
      <c r="H17" s="204"/>
      <c r="I17" s="201">
        <v>0</v>
      </c>
      <c r="J17" s="201"/>
      <c r="N17" s="174"/>
    </row>
    <row r="18" spans="1:15" x14ac:dyDescent="0.25">
      <c r="A18" s="137" t="s">
        <v>86</v>
      </c>
      <c r="B18" s="203" t="s">
        <v>102</v>
      </c>
      <c r="C18" s="203"/>
      <c r="D18" s="203"/>
      <c r="E18" s="203"/>
      <c r="F18" s="203"/>
      <c r="G18" s="203"/>
      <c r="H18" s="204"/>
      <c r="I18" s="201">
        <v>0</v>
      </c>
      <c r="J18" s="201"/>
      <c r="L18" s="175"/>
    </row>
    <row r="19" spans="1:15" x14ac:dyDescent="0.25">
      <c r="A19" s="160" t="s">
        <v>87</v>
      </c>
      <c r="B19" s="203" t="s">
        <v>126</v>
      </c>
      <c r="C19" s="203"/>
      <c r="D19" s="203"/>
      <c r="E19" s="203"/>
      <c r="F19" s="203"/>
      <c r="G19" s="203"/>
      <c r="H19" s="204"/>
      <c r="I19" s="201">
        <v>0</v>
      </c>
      <c r="J19" s="201"/>
      <c r="L19" s="175"/>
    </row>
    <row r="20" spans="1:15" x14ac:dyDescent="0.25">
      <c r="A20" s="164" t="s">
        <v>92</v>
      </c>
      <c r="B20" s="203" t="s">
        <v>132</v>
      </c>
      <c r="C20" s="203"/>
      <c r="D20" s="203"/>
      <c r="E20" s="203"/>
      <c r="F20" s="203"/>
      <c r="G20" s="203"/>
      <c r="H20" s="204"/>
      <c r="I20" s="201">
        <v>0</v>
      </c>
      <c r="J20" s="201"/>
      <c r="L20" s="175"/>
    </row>
    <row r="21" spans="1:15" x14ac:dyDescent="0.25">
      <c r="A21" s="164" t="s">
        <v>93</v>
      </c>
      <c r="B21" s="203" t="s">
        <v>101</v>
      </c>
      <c r="C21" s="203"/>
      <c r="D21" s="203"/>
      <c r="E21" s="203"/>
      <c r="F21" s="203"/>
      <c r="G21" s="203"/>
      <c r="H21" s="204"/>
      <c r="I21" s="201">
        <v>0</v>
      </c>
      <c r="J21" s="201"/>
    </row>
    <row r="22" spans="1:15" x14ac:dyDescent="0.25">
      <c r="A22" s="164" t="s">
        <v>104</v>
      </c>
      <c r="B22" s="165" t="s">
        <v>103</v>
      </c>
      <c r="C22" s="165"/>
      <c r="D22" s="165"/>
      <c r="E22" s="165"/>
      <c r="F22" s="165"/>
      <c r="G22" s="165"/>
      <c r="H22" s="166"/>
      <c r="I22" s="201">
        <v>0</v>
      </c>
      <c r="J22" s="201"/>
    </row>
    <row r="23" spans="1:15" x14ac:dyDescent="0.25">
      <c r="A23" s="167" t="s">
        <v>105</v>
      </c>
      <c r="B23" s="202" t="s">
        <v>127</v>
      </c>
      <c r="C23" s="203"/>
      <c r="D23" s="203"/>
      <c r="E23" s="203"/>
      <c r="F23" s="203"/>
      <c r="G23" s="203"/>
      <c r="H23" s="204"/>
      <c r="I23" s="201">
        <v>0</v>
      </c>
      <c r="J23" s="201"/>
      <c r="N23" s="174"/>
      <c r="O23" s="174"/>
    </row>
    <row r="24" spans="1:15" x14ac:dyDescent="0.25">
      <c r="A24" s="167" t="s">
        <v>106</v>
      </c>
      <c r="B24" s="202" t="s">
        <v>109</v>
      </c>
      <c r="C24" s="203"/>
      <c r="D24" s="203"/>
      <c r="E24" s="203"/>
      <c r="F24" s="203"/>
      <c r="G24" s="203"/>
      <c r="H24" s="204"/>
      <c r="I24" s="201">
        <v>0</v>
      </c>
      <c r="J24" s="201"/>
      <c r="N24" s="174"/>
    </row>
    <row r="25" spans="1:15" x14ac:dyDescent="0.25">
      <c r="A25" s="167" t="s">
        <v>108</v>
      </c>
      <c r="B25" s="193" t="s">
        <v>133</v>
      </c>
      <c r="C25" s="194"/>
      <c r="D25" s="194"/>
      <c r="E25" s="194"/>
      <c r="F25" s="194"/>
      <c r="G25" s="194"/>
      <c r="H25" s="195"/>
      <c r="I25" s="196">
        <v>0</v>
      </c>
      <c r="J25" s="196"/>
      <c r="N25" s="174"/>
    </row>
    <row r="26" spans="1:15" x14ac:dyDescent="0.25">
      <c r="A26" s="168"/>
      <c r="B26" s="197" t="s">
        <v>134</v>
      </c>
      <c r="C26" s="198"/>
      <c r="D26" s="198"/>
      <c r="E26" s="198"/>
      <c r="F26" s="198"/>
      <c r="G26" s="198"/>
      <c r="H26" s="199"/>
      <c r="I26" s="200"/>
      <c r="J26" s="200"/>
      <c r="N26" s="174"/>
    </row>
    <row r="27" spans="1:15" x14ac:dyDescent="0.25">
      <c r="A27" s="173" t="s">
        <v>128</v>
      </c>
      <c r="B27" s="218" t="s">
        <v>135</v>
      </c>
      <c r="C27" s="218"/>
      <c r="D27" s="218"/>
      <c r="E27" s="218"/>
      <c r="F27" s="218"/>
      <c r="G27" s="218"/>
      <c r="H27" s="219"/>
      <c r="I27" s="220">
        <v>0</v>
      </c>
      <c r="J27" s="220"/>
      <c r="N27" s="174"/>
    </row>
    <row r="28" spans="1:15" ht="9.9499999999999993" customHeight="1" x14ac:dyDescent="0.25"/>
    <row r="29" spans="1:15" x14ac:dyDescent="0.25">
      <c r="A29" s="209" t="s">
        <v>88</v>
      </c>
      <c r="B29" s="210"/>
      <c r="C29" s="210"/>
      <c r="D29" s="210"/>
      <c r="E29" s="210"/>
      <c r="F29" s="210"/>
      <c r="G29" s="210"/>
      <c r="H29" s="208"/>
      <c r="I29" s="207">
        <f>SUM(I16:J27)</f>
        <v>0</v>
      </c>
      <c r="J29" s="208"/>
    </row>
    <row r="30" spans="1:15" ht="9.9499999999999993" customHeight="1" x14ac:dyDescent="0.25"/>
    <row r="31" spans="1:15" x14ac:dyDescent="0.25">
      <c r="N31" s="174"/>
    </row>
  </sheetData>
  <sheetProtection password="C9E1" sheet="1" objects="1" scenarios="1"/>
  <mergeCells count="43">
    <mergeCell ref="A1:I1"/>
    <mergeCell ref="G7:H7"/>
    <mergeCell ref="I7:J7"/>
    <mergeCell ref="A8:F8"/>
    <mergeCell ref="G8:H8"/>
    <mergeCell ref="I8:J8"/>
    <mergeCell ref="A10:F10"/>
    <mergeCell ref="G10:H10"/>
    <mergeCell ref="I10:J10"/>
    <mergeCell ref="A7:F7"/>
    <mergeCell ref="A12:F12"/>
    <mergeCell ref="G12:H12"/>
    <mergeCell ref="I12:J12"/>
    <mergeCell ref="A9:F9"/>
    <mergeCell ref="G9:H9"/>
    <mergeCell ref="I9:J9"/>
    <mergeCell ref="I29:J29"/>
    <mergeCell ref="A29:H29"/>
    <mergeCell ref="I19:J19"/>
    <mergeCell ref="B16:H16"/>
    <mergeCell ref="A14:H14"/>
    <mergeCell ref="B17:H17"/>
    <mergeCell ref="B18:H18"/>
    <mergeCell ref="B19:H19"/>
    <mergeCell ref="I17:J17"/>
    <mergeCell ref="I18:J18"/>
    <mergeCell ref="I14:J14"/>
    <mergeCell ref="I21:J21"/>
    <mergeCell ref="B27:H27"/>
    <mergeCell ref="I27:J27"/>
    <mergeCell ref="B20:H20"/>
    <mergeCell ref="I23:J23"/>
    <mergeCell ref="B21:H21"/>
    <mergeCell ref="I20:J20"/>
    <mergeCell ref="I22:J22"/>
    <mergeCell ref="I16:J16"/>
    <mergeCell ref="B23:H23"/>
    <mergeCell ref="B25:H25"/>
    <mergeCell ref="I25:J25"/>
    <mergeCell ref="B26:H26"/>
    <mergeCell ref="I26:J26"/>
    <mergeCell ref="I24:J24"/>
    <mergeCell ref="B24:H24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="110" zoomScaleNormal="110" workbookViewId="0">
      <selection activeCell="F32" sqref="F32"/>
    </sheetView>
  </sheetViews>
  <sheetFormatPr defaultRowHeight="15" x14ac:dyDescent="0.25"/>
  <cols>
    <col min="1" max="1" width="5.85546875" customWidth="1"/>
    <col min="3" max="3" width="76" customWidth="1"/>
    <col min="4" max="4" width="3.42578125" customWidth="1"/>
    <col min="5" max="5" width="4.85546875" customWidth="1"/>
    <col min="6" max="6" width="10.5703125" customWidth="1"/>
    <col min="7" max="7" width="10.7109375" customWidth="1"/>
    <col min="8" max="8" width="10" customWidth="1"/>
    <col min="9" max="9" width="10.28515625" customWidth="1"/>
    <col min="10" max="10" width="3.7109375" customWidth="1"/>
    <col min="11" max="11" width="9.140625" style="151"/>
    <col min="12" max="12" width="10" bestFit="1" customWidth="1"/>
  </cols>
  <sheetData>
    <row r="1" spans="1:12" ht="15.75" x14ac:dyDescent="0.25">
      <c r="A1" s="232" t="s">
        <v>71</v>
      </c>
      <c r="B1" s="232"/>
      <c r="C1" s="232"/>
      <c r="D1" s="232"/>
      <c r="E1" s="232"/>
      <c r="F1" s="232"/>
      <c r="G1" s="232"/>
      <c r="H1" s="232"/>
      <c r="I1" s="232"/>
    </row>
    <row r="2" spans="1:12" x14ac:dyDescent="0.25">
      <c r="A2" s="132" t="s">
        <v>63</v>
      </c>
      <c r="B2" s="133" t="s">
        <v>114</v>
      </c>
      <c r="C2" s="133"/>
      <c r="D2" s="134" t="s">
        <v>65</v>
      </c>
      <c r="E2" s="133"/>
      <c r="F2" s="133" t="s">
        <v>115</v>
      </c>
      <c r="G2" s="133"/>
      <c r="H2" s="133"/>
      <c r="I2" s="133"/>
    </row>
    <row r="3" spans="1:12" x14ac:dyDescent="0.25">
      <c r="A3" s="132" t="s">
        <v>64</v>
      </c>
      <c r="B3" s="133" t="s">
        <v>129</v>
      </c>
      <c r="C3" s="133"/>
      <c r="D3" s="134" t="s">
        <v>66</v>
      </c>
      <c r="E3" s="133"/>
      <c r="F3" s="133"/>
      <c r="G3" s="133"/>
      <c r="H3" s="133"/>
      <c r="I3" s="133"/>
    </row>
    <row r="4" spans="1:12" ht="8.1" customHeight="1" x14ac:dyDescent="0.25">
      <c r="A4" s="131"/>
      <c r="B4" s="131"/>
      <c r="C4" s="131"/>
      <c r="D4" s="131"/>
      <c r="E4" s="131"/>
      <c r="F4" s="131"/>
      <c r="G4" s="131"/>
      <c r="H4" s="131"/>
      <c r="I4" s="131"/>
    </row>
    <row r="5" spans="1:12" ht="21" x14ac:dyDescent="0.25">
      <c r="A5" s="142" t="s">
        <v>77</v>
      </c>
      <c r="B5" s="143" t="s">
        <v>68</v>
      </c>
      <c r="C5" s="143" t="s">
        <v>69</v>
      </c>
      <c r="D5" s="143" t="s">
        <v>70</v>
      </c>
      <c r="E5" s="143" t="s">
        <v>72</v>
      </c>
      <c r="F5" s="143" t="s">
        <v>73</v>
      </c>
      <c r="G5" s="143" t="s">
        <v>74</v>
      </c>
      <c r="H5" s="143" t="s">
        <v>75</v>
      </c>
      <c r="I5" s="144" t="s">
        <v>76</v>
      </c>
    </row>
    <row r="6" spans="1:12" s="117" customFormat="1" ht="3.75" customHeight="1" x14ac:dyDescent="0.25">
      <c r="A6" s="121"/>
      <c r="B6" s="121"/>
      <c r="C6" s="121"/>
      <c r="D6" s="121"/>
      <c r="E6" s="121"/>
      <c r="F6" s="121"/>
      <c r="G6" s="121"/>
      <c r="H6" s="121"/>
      <c r="I6" s="121"/>
      <c r="K6" s="150"/>
    </row>
    <row r="7" spans="1:12" s="117" customFormat="1" ht="5.0999999999999996" customHeight="1" x14ac:dyDescent="0.25">
      <c r="A7" s="122"/>
      <c r="B7" s="123"/>
      <c r="C7" s="123"/>
      <c r="D7" s="123"/>
      <c r="E7" s="123"/>
      <c r="F7" s="123"/>
      <c r="G7" s="123"/>
      <c r="H7" s="123"/>
      <c r="I7" s="124"/>
      <c r="K7" s="150"/>
    </row>
    <row r="8" spans="1:12" s="117" customFormat="1" ht="14.1" customHeight="1" x14ac:dyDescent="0.25">
      <c r="A8" s="125" t="s">
        <v>136</v>
      </c>
      <c r="B8" s="118"/>
      <c r="C8" s="118"/>
      <c r="D8" s="118"/>
      <c r="E8" s="118"/>
      <c r="F8" s="118"/>
      <c r="G8" s="118"/>
      <c r="H8" s="118"/>
      <c r="I8" s="126"/>
      <c r="K8" s="150"/>
    </row>
    <row r="9" spans="1:12" s="117" customFormat="1" ht="5.0999999999999996" customHeight="1" x14ac:dyDescent="0.25">
      <c r="A9" s="127"/>
      <c r="B9" s="121"/>
      <c r="C9" s="121"/>
      <c r="D9" s="121"/>
      <c r="E9" s="121"/>
      <c r="F9" s="121"/>
      <c r="G9" s="121"/>
      <c r="H9" s="121"/>
      <c r="I9" s="128"/>
      <c r="K9" s="150"/>
    </row>
    <row r="10" spans="1:12" s="113" customFormat="1" ht="14.1" customHeight="1" x14ac:dyDescent="0.25">
      <c r="A10" s="141">
        <v>42370</v>
      </c>
      <c r="B10" s="116">
        <v>240001001</v>
      </c>
      <c r="C10" s="116" t="s">
        <v>137</v>
      </c>
      <c r="D10" s="146"/>
      <c r="E10" s="115"/>
      <c r="F10" s="114"/>
      <c r="G10" s="114"/>
      <c r="H10" s="114"/>
      <c r="I10" s="114"/>
      <c r="K10" s="149"/>
      <c r="L10" s="147"/>
    </row>
    <row r="11" spans="1:12" s="113" customFormat="1" ht="14.1" customHeight="1" x14ac:dyDescent="0.25">
      <c r="A11" s="112" t="s">
        <v>138</v>
      </c>
      <c r="B11" s="116">
        <v>240001002</v>
      </c>
      <c r="C11" s="116" t="s">
        <v>137</v>
      </c>
      <c r="D11" s="146"/>
      <c r="E11" s="115"/>
      <c r="F11" s="114"/>
      <c r="G11" s="114"/>
      <c r="H11" s="114"/>
      <c r="I11" s="114"/>
      <c r="K11" s="149"/>
      <c r="L11" s="147"/>
    </row>
    <row r="12" spans="1:12" s="113" customFormat="1" ht="14.1" customHeight="1" x14ac:dyDescent="0.25">
      <c r="A12" s="141">
        <v>42401</v>
      </c>
      <c r="B12" s="116">
        <v>240001003</v>
      </c>
      <c r="C12" s="116" t="s">
        <v>123</v>
      </c>
      <c r="D12" s="146" t="s">
        <v>78</v>
      </c>
      <c r="E12" s="115">
        <v>3</v>
      </c>
      <c r="F12" s="176">
        <v>0</v>
      </c>
      <c r="G12" s="114">
        <f>E12*F12</f>
        <v>0</v>
      </c>
      <c r="H12" s="176">
        <v>0</v>
      </c>
      <c r="I12" s="114">
        <f>E12*H12</f>
        <v>0</v>
      </c>
      <c r="K12" s="149"/>
      <c r="L12" s="147"/>
    </row>
    <row r="13" spans="1:12" s="113" customFormat="1" ht="14.1" customHeight="1" x14ac:dyDescent="0.25">
      <c r="A13" s="141"/>
      <c r="B13" s="116"/>
      <c r="C13" s="120" t="s">
        <v>96</v>
      </c>
      <c r="D13" s="146"/>
      <c r="E13" s="115"/>
      <c r="F13" s="114"/>
      <c r="G13" s="114"/>
      <c r="H13" s="114"/>
      <c r="I13" s="114"/>
      <c r="K13" s="149"/>
      <c r="L13" s="147"/>
    </row>
    <row r="14" spans="1:12" s="113" customFormat="1" ht="14.1" customHeight="1" x14ac:dyDescent="0.25">
      <c r="A14" s="112" t="s">
        <v>110</v>
      </c>
      <c r="B14" s="116">
        <v>240001004</v>
      </c>
      <c r="C14" s="116" t="s">
        <v>120</v>
      </c>
      <c r="D14" s="146" t="s">
        <v>78</v>
      </c>
      <c r="E14" s="115">
        <v>3</v>
      </c>
      <c r="F14" s="176">
        <v>0</v>
      </c>
      <c r="G14" s="114">
        <f t="shared" ref="G14:G16" si="0">E14*F14</f>
        <v>0</v>
      </c>
      <c r="H14" s="176">
        <v>0</v>
      </c>
      <c r="I14" s="114">
        <f t="shared" ref="I14:I16" si="1">E14*H14</f>
        <v>0</v>
      </c>
      <c r="K14" s="149"/>
    </row>
    <row r="15" spans="1:12" s="113" customFormat="1" ht="14.1" customHeight="1" x14ac:dyDescent="0.25">
      <c r="A15" s="141">
        <v>42430</v>
      </c>
      <c r="B15" s="116">
        <v>240001005</v>
      </c>
      <c r="C15" s="148" t="s">
        <v>137</v>
      </c>
      <c r="D15" s="146"/>
      <c r="E15" s="115"/>
      <c r="F15" s="114"/>
      <c r="G15" s="114"/>
      <c r="H15" s="114"/>
      <c r="I15" s="114"/>
      <c r="K15" s="149"/>
    </row>
    <row r="16" spans="1:12" s="113" customFormat="1" ht="14.1" customHeight="1" x14ac:dyDescent="0.25">
      <c r="A16" s="141">
        <v>42461</v>
      </c>
      <c r="B16" s="116">
        <v>240001006</v>
      </c>
      <c r="C16" s="148" t="s">
        <v>112</v>
      </c>
      <c r="D16" s="146" t="s">
        <v>78</v>
      </c>
      <c r="E16" s="115">
        <v>2</v>
      </c>
      <c r="F16" s="176">
        <v>0</v>
      </c>
      <c r="G16" s="114">
        <f t="shared" si="0"/>
        <v>0</v>
      </c>
      <c r="H16" s="176">
        <v>0</v>
      </c>
      <c r="I16" s="114">
        <f t="shared" si="1"/>
        <v>0</v>
      </c>
      <c r="K16" s="149"/>
    </row>
    <row r="17" spans="1:11" s="113" customFormat="1" ht="14.1" customHeight="1" x14ac:dyDescent="0.25">
      <c r="A17" s="141"/>
      <c r="C17" s="120"/>
      <c r="D17" s="146"/>
      <c r="E17" s="159"/>
      <c r="F17" s="114"/>
      <c r="G17" s="114"/>
      <c r="H17" s="114"/>
      <c r="I17" s="114"/>
      <c r="K17" s="149"/>
    </row>
    <row r="18" spans="1:11" s="113" customFormat="1" ht="14.1" customHeight="1" x14ac:dyDescent="0.25">
      <c r="C18" s="148" t="s">
        <v>98</v>
      </c>
      <c r="K18" s="150"/>
    </row>
    <row r="19" spans="1:11" s="113" customFormat="1" ht="14.1" customHeight="1" x14ac:dyDescent="0.25">
      <c r="A19" s="141"/>
      <c r="B19" s="116">
        <v>240001007</v>
      </c>
      <c r="C19" s="163" t="s">
        <v>100</v>
      </c>
      <c r="D19" s="119" t="s">
        <v>91</v>
      </c>
      <c r="E19" s="115">
        <v>30</v>
      </c>
      <c r="F19" s="176">
        <v>0</v>
      </c>
      <c r="G19" s="114">
        <f>E19*F19</f>
        <v>0</v>
      </c>
      <c r="H19" s="176">
        <v>0</v>
      </c>
      <c r="I19" s="114">
        <f>E19*H19</f>
        <v>0</v>
      </c>
      <c r="K19" s="150"/>
    </row>
    <row r="20" spans="1:11" s="113" customFormat="1" ht="14.1" customHeight="1" x14ac:dyDescent="0.25">
      <c r="B20" s="116">
        <v>240001008</v>
      </c>
      <c r="C20" s="148" t="s">
        <v>118</v>
      </c>
      <c r="D20" s="158" t="s">
        <v>113</v>
      </c>
      <c r="E20" s="159">
        <v>1</v>
      </c>
      <c r="F20" s="176">
        <v>0</v>
      </c>
      <c r="G20" s="145">
        <f t="shared" ref="G20" si="2">E20*F20</f>
        <v>0</v>
      </c>
      <c r="H20" s="176">
        <v>0</v>
      </c>
      <c r="I20" s="145">
        <f t="shared" ref="I20" si="3">E20*H20</f>
        <v>0</v>
      </c>
      <c r="K20" s="149"/>
    </row>
    <row r="21" spans="1:11" s="113" customFormat="1" ht="14.1" customHeight="1" x14ac:dyDescent="0.25">
      <c r="B21" s="116"/>
      <c r="C21" s="157" t="s">
        <v>97</v>
      </c>
      <c r="D21" s="158"/>
      <c r="E21" s="159"/>
      <c r="F21" s="145"/>
      <c r="G21" s="145"/>
      <c r="H21" s="145"/>
      <c r="I21" s="145"/>
      <c r="K21" s="149"/>
    </row>
    <row r="22" spans="1:11" s="113" customFormat="1" ht="14.1" customHeight="1" x14ac:dyDescent="0.25">
      <c r="A22" s="112"/>
      <c r="B22" s="116"/>
      <c r="C22" s="129" t="s">
        <v>79</v>
      </c>
      <c r="D22" s="119"/>
      <c r="E22" s="115"/>
      <c r="F22" s="114"/>
      <c r="G22" s="130">
        <f>SUM(G10:G21)</f>
        <v>0</v>
      </c>
      <c r="H22" s="130"/>
      <c r="I22" s="130">
        <f>SUM(I10:I21)</f>
        <v>0</v>
      </c>
      <c r="K22" s="149"/>
    </row>
    <row r="23" spans="1:11" s="113" customFormat="1" ht="9.9499999999999993" customHeight="1" x14ac:dyDescent="0.25">
      <c r="A23" s="112"/>
      <c r="B23" s="116"/>
      <c r="C23" s="111"/>
      <c r="D23" s="119"/>
      <c r="E23" s="115"/>
      <c r="F23" s="114"/>
      <c r="G23" s="114"/>
      <c r="H23" s="114"/>
      <c r="I23" s="114"/>
      <c r="K23" s="149"/>
    </row>
    <row r="24" spans="1:11" s="117" customFormat="1" ht="5.0999999999999996" customHeight="1" x14ac:dyDescent="0.25">
      <c r="A24" s="122"/>
      <c r="B24" s="123"/>
      <c r="C24" s="123"/>
      <c r="D24" s="123"/>
      <c r="E24" s="123"/>
      <c r="F24" s="123"/>
      <c r="G24" s="123"/>
      <c r="H24" s="123"/>
      <c r="I24" s="124"/>
      <c r="K24" s="150"/>
    </row>
    <row r="25" spans="1:11" s="117" customFormat="1" ht="14.1" customHeight="1" x14ac:dyDescent="0.25">
      <c r="A25" s="125" t="s">
        <v>130</v>
      </c>
      <c r="B25" s="118"/>
      <c r="C25" s="118"/>
      <c r="D25" s="118"/>
      <c r="E25" s="118"/>
      <c r="F25" s="118"/>
      <c r="G25" s="118"/>
      <c r="H25" s="118"/>
      <c r="I25" s="126"/>
      <c r="K25" s="150"/>
    </row>
    <row r="26" spans="1:11" s="117" customFormat="1" ht="5.0999999999999996" customHeight="1" x14ac:dyDescent="0.25">
      <c r="A26" s="127"/>
      <c r="B26" s="121"/>
      <c r="C26" s="121"/>
      <c r="D26" s="121"/>
      <c r="E26" s="121"/>
      <c r="F26" s="121"/>
      <c r="G26" s="121"/>
      <c r="H26" s="121"/>
      <c r="I26" s="128"/>
      <c r="K26" s="150"/>
    </row>
    <row r="27" spans="1:11" s="113" customFormat="1" ht="14.1" customHeight="1" x14ac:dyDescent="0.25">
      <c r="A27" s="161">
        <v>41641</v>
      </c>
      <c r="B27" s="148">
        <v>240002001</v>
      </c>
      <c r="C27" s="116" t="s">
        <v>122</v>
      </c>
      <c r="D27" s="146" t="s">
        <v>78</v>
      </c>
      <c r="E27" s="115">
        <v>1</v>
      </c>
      <c r="F27" s="176">
        <v>0</v>
      </c>
      <c r="G27" s="114">
        <f>E27*F27</f>
        <v>0</v>
      </c>
      <c r="H27" s="176">
        <v>0</v>
      </c>
      <c r="I27" s="114">
        <f>E27*H27</f>
        <v>0</v>
      </c>
      <c r="K27" s="149"/>
    </row>
    <row r="28" spans="1:11" s="113" customFormat="1" ht="14.1" customHeight="1" x14ac:dyDescent="0.25">
      <c r="C28" s="120" t="s">
        <v>96</v>
      </c>
      <c r="D28" s="146"/>
      <c r="E28" s="115"/>
      <c r="F28" s="114"/>
      <c r="G28" s="114"/>
      <c r="H28" s="114"/>
      <c r="I28" s="114"/>
      <c r="K28" s="149"/>
    </row>
    <row r="29" spans="1:11" s="113" customFormat="1" ht="14.1" customHeight="1" x14ac:dyDescent="0.25">
      <c r="A29" s="162" t="s">
        <v>111</v>
      </c>
      <c r="B29" s="148">
        <v>240002002</v>
      </c>
      <c r="C29" s="116" t="s">
        <v>119</v>
      </c>
      <c r="D29" s="146" t="s">
        <v>78</v>
      </c>
      <c r="E29" s="115">
        <v>1</v>
      </c>
      <c r="F29" s="176">
        <v>0</v>
      </c>
      <c r="G29" s="114">
        <f>E29*F29</f>
        <v>0</v>
      </c>
      <c r="H29" s="176">
        <v>0</v>
      </c>
      <c r="I29" s="114">
        <f>E29*H29</f>
        <v>0</v>
      </c>
      <c r="K29" s="149"/>
    </row>
    <row r="30" spans="1:11" s="113" customFormat="1" ht="14.1" customHeight="1" x14ac:dyDescent="0.25">
      <c r="A30" s="161">
        <v>42037</v>
      </c>
      <c r="B30" s="148">
        <v>240002003</v>
      </c>
      <c r="C30" s="116" t="s">
        <v>123</v>
      </c>
      <c r="D30" s="146" t="s">
        <v>78</v>
      </c>
      <c r="E30" s="115">
        <v>1</v>
      </c>
      <c r="F30" s="176">
        <v>0</v>
      </c>
      <c r="G30" s="114">
        <f>E30*F30</f>
        <v>0</v>
      </c>
      <c r="H30" s="176">
        <v>0</v>
      </c>
      <c r="I30" s="114">
        <f>E30*H30</f>
        <v>0</v>
      </c>
      <c r="K30" s="149"/>
    </row>
    <row r="31" spans="1:11" s="113" customFormat="1" ht="14.1" customHeight="1" x14ac:dyDescent="0.25">
      <c r="A31" s="161"/>
      <c r="B31" s="148"/>
      <c r="C31" s="120" t="s">
        <v>96</v>
      </c>
      <c r="D31" s="146"/>
      <c r="E31" s="115"/>
      <c r="F31" s="114"/>
      <c r="G31" s="114"/>
      <c r="H31" s="114"/>
      <c r="I31" s="114"/>
      <c r="K31" s="149"/>
    </row>
    <row r="32" spans="1:11" s="113" customFormat="1" ht="14.1" customHeight="1" x14ac:dyDescent="0.25">
      <c r="A32" s="162" t="s">
        <v>121</v>
      </c>
      <c r="B32" s="148">
        <v>240002004</v>
      </c>
      <c r="C32" s="116" t="s">
        <v>120</v>
      </c>
      <c r="D32" s="146" t="s">
        <v>78</v>
      </c>
      <c r="E32" s="115">
        <v>1</v>
      </c>
      <c r="F32" s="176">
        <v>0</v>
      </c>
      <c r="G32" s="114">
        <f>E32*F32</f>
        <v>0</v>
      </c>
      <c r="H32" s="176">
        <v>0</v>
      </c>
      <c r="I32" s="114">
        <f>E32*H32</f>
        <v>0</v>
      </c>
      <c r="K32" s="149"/>
    </row>
    <row r="33" spans="1:11" s="113" customFormat="1" ht="14.1" customHeight="1" x14ac:dyDescent="0.25">
      <c r="A33" s="162">
        <v>42431</v>
      </c>
      <c r="B33" s="148">
        <v>240002005</v>
      </c>
      <c r="C33" s="148" t="s">
        <v>124</v>
      </c>
      <c r="D33" s="146" t="s">
        <v>78</v>
      </c>
      <c r="E33" s="115">
        <v>1</v>
      </c>
      <c r="F33" s="176">
        <v>0</v>
      </c>
      <c r="G33" s="114">
        <f t="shared" ref="G33" si="4">E33*F33</f>
        <v>0</v>
      </c>
      <c r="H33" s="176">
        <v>0</v>
      </c>
      <c r="I33" s="114">
        <f t="shared" ref="I33" si="5">E33*H33</f>
        <v>0</v>
      </c>
      <c r="K33" s="149"/>
    </row>
    <row r="34" spans="1:11" s="113" customFormat="1" ht="14.1" customHeight="1" x14ac:dyDescent="0.25">
      <c r="A34" s="161"/>
      <c r="C34" s="120"/>
      <c r="D34" s="119"/>
      <c r="E34" s="115"/>
      <c r="F34" s="114"/>
      <c r="G34" s="114"/>
      <c r="H34" s="114"/>
      <c r="I34" s="114"/>
      <c r="K34" s="149"/>
    </row>
    <row r="35" spans="1:11" s="113" customFormat="1" ht="14.1" customHeight="1" x14ac:dyDescent="0.25">
      <c r="A35" s="161"/>
      <c r="C35" s="148" t="s">
        <v>98</v>
      </c>
      <c r="K35" s="149"/>
    </row>
    <row r="36" spans="1:11" s="113" customFormat="1" ht="14.1" customHeight="1" x14ac:dyDescent="0.25">
      <c r="B36" s="148">
        <v>240002006</v>
      </c>
      <c r="C36" s="163" t="s">
        <v>99</v>
      </c>
      <c r="D36" s="119" t="s">
        <v>91</v>
      </c>
      <c r="E36" s="115">
        <v>6</v>
      </c>
      <c r="F36" s="176">
        <v>0</v>
      </c>
      <c r="G36" s="114">
        <f t="shared" ref="G36:G37" si="6">E36*F36</f>
        <v>0</v>
      </c>
      <c r="H36" s="176">
        <v>0</v>
      </c>
      <c r="I36" s="114">
        <f t="shared" ref="I36:I37" si="7">E36*H36</f>
        <v>0</v>
      </c>
      <c r="K36" s="149"/>
    </row>
    <row r="37" spans="1:11" s="113" customFormat="1" ht="14.1" customHeight="1" x14ac:dyDescent="0.25">
      <c r="A37" s="161"/>
      <c r="B37" s="148">
        <v>240002007</v>
      </c>
      <c r="C37" s="163" t="s">
        <v>100</v>
      </c>
      <c r="D37" s="119" t="s">
        <v>91</v>
      </c>
      <c r="E37" s="115">
        <v>1</v>
      </c>
      <c r="F37" s="176">
        <v>0</v>
      </c>
      <c r="G37" s="114">
        <f t="shared" si="6"/>
        <v>0</v>
      </c>
      <c r="H37" s="176">
        <v>0</v>
      </c>
      <c r="I37" s="114">
        <f t="shared" si="7"/>
        <v>0</v>
      </c>
      <c r="K37" s="149"/>
    </row>
    <row r="38" spans="1:11" s="113" customFormat="1" ht="14.1" customHeight="1" x14ac:dyDescent="0.25">
      <c r="A38" s="152"/>
      <c r="B38" s="153"/>
      <c r="C38" s="171" t="s">
        <v>90</v>
      </c>
      <c r="D38" s="154"/>
      <c r="E38" s="155"/>
      <c r="F38" s="156"/>
      <c r="G38" s="172">
        <f>SUM(G27:G37)</f>
        <v>0</v>
      </c>
      <c r="H38" s="172"/>
      <c r="I38" s="172">
        <f>SUM(I27:I37)</f>
        <v>0</v>
      </c>
      <c r="K38" s="149"/>
    </row>
    <row r="39" spans="1:11" ht="9" customHeight="1" x14ac:dyDescent="0.25"/>
  </sheetData>
  <sheetProtection password="C9E1" sheet="1" objects="1" scenarios="1"/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horizontalDpi="4294967295" verticalDpi="4294967295" r:id="rId1"/>
  <headerFooter>
    <oddFooter>&amp;L&amp;"Arial,Obyčejné"&amp;9Vypracoval: Roman Michoněk&amp;C&amp;"Arial,Obyčejné"&amp;9Strana &amp;P/&amp;N&amp;R&amp;"Arial,Obyčejné"&amp;9Datum: 08/2016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Vocásková Jindřiška</cp:lastModifiedBy>
  <cp:lastPrinted>2015-11-03T07:14:48Z</cp:lastPrinted>
  <dcterms:created xsi:type="dcterms:W3CDTF">2012-11-08T08:08:09Z</dcterms:created>
  <dcterms:modified xsi:type="dcterms:W3CDTF">2016-12-02T12:04:59Z</dcterms:modified>
</cp:coreProperties>
</file>